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120" windowWidth="19290" windowHeight="10890" tabRatio="500"/>
  </bookViews>
  <sheets>
    <sheet name="Sheet4" sheetId="4" r:id="rId1"/>
  </sheets>
  <calcPr calcId="145621" iterate="1"/>
</workbook>
</file>

<file path=xl/calcChain.xml><?xml version="1.0" encoding="utf-8"?>
<calcChain xmlns="http://schemas.openxmlformats.org/spreadsheetml/2006/main">
  <c r="BB22" i="4" l="1"/>
  <c r="AX22" i="4"/>
  <c r="AS22" i="4"/>
  <c r="AO22" i="4"/>
  <c r="AN22" i="4" s="1"/>
  <c r="AK22" i="4"/>
  <c r="U22" i="4"/>
  <c r="S22" i="4"/>
  <c r="L22" i="4"/>
  <c r="F22" i="4"/>
  <c r="E22" i="4"/>
  <c r="B22" i="4"/>
  <c r="BF47" i="4" l="1"/>
  <c r="BE47" i="4"/>
  <c r="BD47" i="4"/>
  <c r="BC47" i="4"/>
  <c r="BA47" i="4"/>
  <c r="AZ47" i="4"/>
  <c r="AY47" i="4"/>
  <c r="AW47" i="4"/>
  <c r="AV47" i="4"/>
  <c r="AU47" i="4"/>
  <c r="AT47" i="4"/>
  <c r="AR47" i="4"/>
  <c r="AQ47" i="4"/>
  <c r="AP47" i="4"/>
  <c r="AM47" i="4"/>
  <c r="AL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T47" i="4"/>
  <c r="R47" i="4"/>
  <c r="Q47" i="4"/>
  <c r="P47" i="4"/>
  <c r="O47" i="4"/>
  <c r="N47" i="4"/>
  <c r="M47" i="4"/>
  <c r="K47" i="4"/>
  <c r="J47" i="4"/>
  <c r="I47" i="4"/>
  <c r="H47" i="4"/>
  <c r="G47" i="4"/>
  <c r="D47" i="4"/>
  <c r="C47" i="4"/>
  <c r="BF44" i="4"/>
  <c r="BE44" i="4"/>
  <c r="BD44" i="4"/>
  <c r="BC44" i="4"/>
  <c r="BA44" i="4"/>
  <c r="AZ44" i="4"/>
  <c r="AY44" i="4"/>
  <c r="AW44" i="4"/>
  <c r="AV44" i="4"/>
  <c r="AU44" i="4"/>
  <c r="AT44" i="4"/>
  <c r="AR44" i="4"/>
  <c r="AQ44" i="4"/>
  <c r="AP44" i="4"/>
  <c r="AM44" i="4"/>
  <c r="AL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T44" i="4"/>
  <c r="R44" i="4"/>
  <c r="Q44" i="4"/>
  <c r="P44" i="4"/>
  <c r="O44" i="4"/>
  <c r="N44" i="4"/>
  <c r="M44" i="4"/>
  <c r="K44" i="4"/>
  <c r="J44" i="4"/>
  <c r="I44" i="4"/>
  <c r="H44" i="4"/>
  <c r="G44" i="4"/>
  <c r="D44" i="4"/>
  <c r="C44" i="4"/>
  <c r="BB42" i="4" l="1"/>
  <c r="AX42" i="4"/>
  <c r="AS42" i="4"/>
  <c r="AO42" i="4"/>
  <c r="AN42" i="4" s="1"/>
  <c r="AK42" i="4"/>
  <c r="U42" i="4"/>
  <c r="S42" i="4" s="1"/>
  <c r="L42" i="4"/>
  <c r="F5" i="4"/>
  <c r="F33" i="4"/>
  <c r="F41" i="4"/>
  <c r="E42" i="4"/>
  <c r="B42" i="4"/>
  <c r="BB34" i="4"/>
  <c r="AX34" i="4"/>
  <c r="AS34" i="4"/>
  <c r="AO34" i="4"/>
  <c r="AK34" i="4"/>
  <c r="U34" i="4"/>
  <c r="S34" i="4" s="1"/>
  <c r="L34" i="4"/>
  <c r="E34" i="4"/>
  <c r="B34" i="4"/>
  <c r="AS20" i="4"/>
  <c r="L20" i="4"/>
  <c r="BB20" i="4"/>
  <c r="AX20" i="4"/>
  <c r="AO20" i="4"/>
  <c r="AK20" i="4"/>
  <c r="U20" i="4"/>
  <c r="S20" i="4" s="1"/>
  <c r="E20" i="4"/>
  <c r="B20" i="4"/>
  <c r="AK5" i="4"/>
  <c r="L5" i="4"/>
  <c r="AN34" i="4" l="1"/>
  <c r="AN20" i="4"/>
  <c r="BB5" i="4"/>
  <c r="AX5" i="4"/>
  <c r="AS5" i="4"/>
  <c r="AO5" i="4"/>
  <c r="U5" i="4"/>
  <c r="S5" i="4" s="1"/>
  <c r="E5" i="4"/>
  <c r="B5" i="4"/>
  <c r="AN5" i="4" l="1"/>
  <c r="BB2" i="4"/>
  <c r="AX2" i="4"/>
  <c r="AS2" i="4"/>
  <c r="AO2" i="4"/>
  <c r="AK2" i="4"/>
  <c r="U2" i="4"/>
  <c r="L2" i="4"/>
  <c r="F2" i="4"/>
  <c r="B2" i="4"/>
  <c r="E2" i="4" l="1"/>
  <c r="S2" i="4"/>
  <c r="AN2" i="4"/>
  <c r="F27" i="4"/>
  <c r="AO35" i="4"/>
  <c r="M45" i="4"/>
  <c r="L6" i="4"/>
  <c r="L8" i="4"/>
  <c r="L9" i="4"/>
  <c r="L11" i="4"/>
  <c r="L16" i="4"/>
  <c r="L21" i="4"/>
  <c r="L23" i="4"/>
  <c r="L26" i="4"/>
  <c r="L31" i="4"/>
  <c r="L33" i="4"/>
  <c r="L36" i="4"/>
  <c r="L37" i="4"/>
  <c r="BF45" i="4"/>
  <c r="BE45" i="4"/>
  <c r="BD45" i="4"/>
  <c r="BC45" i="4"/>
  <c r="BB6" i="4"/>
  <c r="BB8" i="4"/>
  <c r="BB9" i="4"/>
  <c r="BB11" i="4"/>
  <c r="BB16" i="4"/>
  <c r="BB21" i="4"/>
  <c r="BB23" i="4"/>
  <c r="BB26" i="4"/>
  <c r="BB31" i="4"/>
  <c r="BB33" i="4"/>
  <c r="BB36" i="4"/>
  <c r="BB37" i="4"/>
  <c r="BA45" i="4"/>
  <c r="AZ45" i="4"/>
  <c r="AY45" i="4"/>
  <c r="AX6" i="4"/>
  <c r="AX8" i="4"/>
  <c r="AX9" i="4"/>
  <c r="AX11" i="4"/>
  <c r="AX16" i="4"/>
  <c r="AX21" i="4"/>
  <c r="AX23" i="4"/>
  <c r="AX26" i="4"/>
  <c r="AX31" i="4"/>
  <c r="AX33" i="4"/>
  <c r="AX36" i="4"/>
  <c r="AX37" i="4"/>
  <c r="AW45" i="4"/>
  <c r="AV45" i="4"/>
  <c r="AU45" i="4"/>
  <c r="AT45" i="4"/>
  <c r="AS6" i="4"/>
  <c r="AS8" i="4"/>
  <c r="AS9" i="4"/>
  <c r="AS11" i="4"/>
  <c r="AS16" i="4"/>
  <c r="AS21" i="4"/>
  <c r="AS23" i="4"/>
  <c r="AS31" i="4"/>
  <c r="AS33" i="4"/>
  <c r="AS36" i="4"/>
  <c r="AS37" i="4"/>
  <c r="AR45" i="4"/>
  <c r="AQ45" i="4"/>
  <c r="AP45" i="4"/>
  <c r="AO6" i="4"/>
  <c r="AO8" i="4"/>
  <c r="AO9" i="4"/>
  <c r="AO11" i="4"/>
  <c r="AO16" i="4"/>
  <c r="AO21" i="4"/>
  <c r="AO23" i="4"/>
  <c r="AO26" i="4"/>
  <c r="AO31" i="4"/>
  <c r="AO33" i="4"/>
  <c r="AO36" i="4"/>
  <c r="AO37" i="4"/>
  <c r="AM45" i="4"/>
  <c r="AL45" i="4"/>
  <c r="AK6" i="4"/>
  <c r="AK8" i="4"/>
  <c r="AK9" i="4"/>
  <c r="AK11" i="4"/>
  <c r="AK16" i="4"/>
  <c r="AK21" i="4"/>
  <c r="AK23" i="4"/>
  <c r="AK26" i="4"/>
  <c r="AK31" i="4"/>
  <c r="AK33" i="4"/>
  <c r="AK36" i="4"/>
  <c r="AK37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6" i="4"/>
  <c r="U8" i="4"/>
  <c r="S8" i="4" s="1"/>
  <c r="U9" i="4"/>
  <c r="S9" i="4" s="1"/>
  <c r="U11" i="4"/>
  <c r="S11" i="4" s="1"/>
  <c r="U16" i="4"/>
  <c r="S16" i="4" s="1"/>
  <c r="U21" i="4"/>
  <c r="S21" i="4" s="1"/>
  <c r="U23" i="4"/>
  <c r="S23" i="4" s="1"/>
  <c r="U26" i="4"/>
  <c r="S26" i="4" s="1"/>
  <c r="U31" i="4"/>
  <c r="S31" i="4" s="1"/>
  <c r="U33" i="4"/>
  <c r="S33" i="4" s="1"/>
  <c r="U36" i="4"/>
  <c r="S36" i="4" s="1"/>
  <c r="U37" i="4"/>
  <c r="S37" i="4" s="1"/>
  <c r="T45" i="4"/>
  <c r="R45" i="4"/>
  <c r="Q45" i="4"/>
  <c r="P45" i="4"/>
  <c r="O45" i="4"/>
  <c r="N45" i="4"/>
  <c r="K45" i="4"/>
  <c r="J45" i="4"/>
  <c r="I45" i="4"/>
  <c r="H45" i="4"/>
  <c r="G45" i="4"/>
  <c r="F6" i="4"/>
  <c r="E6" i="4" s="1"/>
  <c r="F8" i="4"/>
  <c r="E8" i="4" s="1"/>
  <c r="F9" i="4"/>
  <c r="E9" i="4" s="1"/>
  <c r="F11" i="4"/>
  <c r="E11" i="4" s="1"/>
  <c r="F16" i="4"/>
  <c r="E16" i="4" s="1"/>
  <c r="F21" i="4"/>
  <c r="E21" i="4" s="1"/>
  <c r="F23" i="4"/>
  <c r="E23" i="4" s="1"/>
  <c r="F26" i="4"/>
  <c r="E26" i="4" s="1"/>
  <c r="F31" i="4"/>
  <c r="E31" i="4" s="1"/>
  <c r="E33" i="4"/>
  <c r="F36" i="4"/>
  <c r="E36" i="4" s="1"/>
  <c r="F37" i="4"/>
  <c r="E37" i="4" s="1"/>
  <c r="D45" i="4"/>
  <c r="C45" i="4"/>
  <c r="B6" i="4"/>
  <c r="B8" i="4"/>
  <c r="B9" i="4"/>
  <c r="B11" i="4"/>
  <c r="B16" i="4"/>
  <c r="B21" i="4"/>
  <c r="B23" i="4"/>
  <c r="B26" i="4"/>
  <c r="B31" i="4"/>
  <c r="B33" i="4"/>
  <c r="B36" i="4"/>
  <c r="B37" i="4"/>
  <c r="L38" i="4"/>
  <c r="L32" i="4"/>
  <c r="L29" i="4"/>
  <c r="L25" i="4"/>
  <c r="L14" i="4"/>
  <c r="L7" i="4"/>
  <c r="BB3" i="4"/>
  <c r="BB4" i="4"/>
  <c r="BB10" i="4"/>
  <c r="BB12" i="4"/>
  <c r="BB13" i="4"/>
  <c r="BB14" i="4"/>
  <c r="BB15" i="4"/>
  <c r="BB18" i="4"/>
  <c r="BB19" i="4"/>
  <c r="BB24" i="4"/>
  <c r="BB29" i="4"/>
  <c r="BB32" i="4"/>
  <c r="BB38" i="4"/>
  <c r="BB39" i="4"/>
  <c r="BB43" i="4"/>
  <c r="AX3" i="4"/>
  <c r="AX4" i="4"/>
  <c r="AX10" i="4"/>
  <c r="AX12" i="4"/>
  <c r="AX13" i="4"/>
  <c r="AX14" i="4"/>
  <c r="AX15" i="4"/>
  <c r="AX18" i="4"/>
  <c r="AX19" i="4"/>
  <c r="AX24" i="4"/>
  <c r="AX29" i="4"/>
  <c r="AX32" i="4"/>
  <c r="AX38" i="4"/>
  <c r="AX39" i="4"/>
  <c r="AX43" i="4"/>
  <c r="AS3" i="4"/>
  <c r="AS4" i="4"/>
  <c r="AS10" i="4"/>
  <c r="AS12" i="4"/>
  <c r="AS14" i="4"/>
  <c r="AS15" i="4"/>
  <c r="AS18" i="4"/>
  <c r="AS19" i="4"/>
  <c r="AS24" i="4"/>
  <c r="AS29" i="4"/>
  <c r="AS32" i="4"/>
  <c r="AS38" i="4"/>
  <c r="AS39" i="4"/>
  <c r="AS43" i="4"/>
  <c r="AO3" i="4"/>
  <c r="AO4" i="4"/>
  <c r="AO10" i="4"/>
  <c r="AO12" i="4"/>
  <c r="AO13" i="4"/>
  <c r="AO14" i="4"/>
  <c r="AO15" i="4"/>
  <c r="AO18" i="4"/>
  <c r="AO19" i="4"/>
  <c r="AO24" i="4"/>
  <c r="AO29" i="4"/>
  <c r="AO32" i="4"/>
  <c r="AO38" i="4"/>
  <c r="AO39" i="4"/>
  <c r="AO43" i="4"/>
  <c r="AK3" i="4"/>
  <c r="AK4" i="4"/>
  <c r="AK10" i="4"/>
  <c r="AK12" i="4"/>
  <c r="AK13" i="4"/>
  <c r="AK14" i="4"/>
  <c r="AK15" i="4"/>
  <c r="AK18" i="4"/>
  <c r="AK19" i="4"/>
  <c r="AK24" i="4"/>
  <c r="AK29" i="4"/>
  <c r="AK32" i="4"/>
  <c r="AK38" i="4"/>
  <c r="AK39" i="4"/>
  <c r="AK43" i="4"/>
  <c r="U3" i="4"/>
  <c r="U4" i="4"/>
  <c r="S4" i="4" s="1"/>
  <c r="U10" i="4"/>
  <c r="S10" i="4" s="1"/>
  <c r="U12" i="4"/>
  <c r="S12" i="4" s="1"/>
  <c r="U13" i="4"/>
  <c r="S13" i="4" s="1"/>
  <c r="U14" i="4"/>
  <c r="S14" i="4" s="1"/>
  <c r="U15" i="4"/>
  <c r="S15" i="4" s="1"/>
  <c r="U18" i="4"/>
  <c r="S18" i="4" s="1"/>
  <c r="U19" i="4"/>
  <c r="S19" i="4" s="1"/>
  <c r="U24" i="4"/>
  <c r="S24" i="4" s="1"/>
  <c r="U29" i="4"/>
  <c r="S29" i="4" s="1"/>
  <c r="U32" i="4"/>
  <c r="S32" i="4" s="1"/>
  <c r="U38" i="4"/>
  <c r="S38" i="4" s="1"/>
  <c r="U39" i="4"/>
  <c r="S39" i="4" s="1"/>
  <c r="U43" i="4"/>
  <c r="S43" i="4" s="1"/>
  <c r="L3" i="4"/>
  <c r="L4" i="4"/>
  <c r="L10" i="4"/>
  <c r="L12" i="4"/>
  <c r="L13" i="4"/>
  <c r="L15" i="4"/>
  <c r="L18" i="4"/>
  <c r="L19" i="4"/>
  <c r="L24" i="4"/>
  <c r="L39" i="4"/>
  <c r="L43" i="4"/>
  <c r="F3" i="4"/>
  <c r="F4" i="4"/>
  <c r="E4" i="4" s="1"/>
  <c r="F10" i="4"/>
  <c r="E10" i="4" s="1"/>
  <c r="F12" i="4"/>
  <c r="E12" i="4" s="1"/>
  <c r="F13" i="4"/>
  <c r="E13" i="4" s="1"/>
  <c r="F14" i="4"/>
  <c r="E14" i="4" s="1"/>
  <c r="F15" i="4"/>
  <c r="E15" i="4" s="1"/>
  <c r="F18" i="4"/>
  <c r="E18" i="4" s="1"/>
  <c r="F19" i="4"/>
  <c r="E19" i="4" s="1"/>
  <c r="F24" i="4"/>
  <c r="E24" i="4" s="1"/>
  <c r="F29" i="4"/>
  <c r="E29" i="4" s="1"/>
  <c r="F32" i="4"/>
  <c r="E32" i="4" s="1"/>
  <c r="F38" i="4"/>
  <c r="E38" i="4" s="1"/>
  <c r="F39" i="4"/>
  <c r="E39" i="4" s="1"/>
  <c r="F43" i="4"/>
  <c r="E43" i="4" s="1"/>
  <c r="B3" i="4"/>
  <c r="B4" i="4"/>
  <c r="B10" i="4"/>
  <c r="B12" i="4"/>
  <c r="B13" i="4"/>
  <c r="B14" i="4"/>
  <c r="B15" i="4"/>
  <c r="B18" i="4"/>
  <c r="B19" i="4"/>
  <c r="B24" i="4"/>
  <c r="B29" i="4"/>
  <c r="B32" i="4"/>
  <c r="B38" i="4"/>
  <c r="B39" i="4"/>
  <c r="B43" i="4"/>
  <c r="BF46" i="4"/>
  <c r="BE46" i="4"/>
  <c r="BD46" i="4"/>
  <c r="BC46" i="4"/>
  <c r="BA46" i="4"/>
  <c r="AZ46" i="4"/>
  <c r="AY46" i="4"/>
  <c r="AW46" i="4"/>
  <c r="AV46" i="4"/>
  <c r="AU46" i="4"/>
  <c r="AT46" i="4"/>
  <c r="AR46" i="4"/>
  <c r="AQ46" i="4"/>
  <c r="AP46" i="4"/>
  <c r="AM46" i="4"/>
  <c r="AL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T46" i="4"/>
  <c r="R46" i="4"/>
  <c r="Q46" i="4"/>
  <c r="P46" i="4"/>
  <c r="O46" i="4"/>
  <c r="N46" i="4"/>
  <c r="M46" i="4"/>
  <c r="K46" i="4"/>
  <c r="J46" i="4"/>
  <c r="I46" i="4"/>
  <c r="H46" i="4"/>
  <c r="G46" i="4"/>
  <c r="D46" i="4"/>
  <c r="C46" i="4"/>
  <c r="BB7" i="4"/>
  <c r="BB17" i="4"/>
  <c r="BB25" i="4"/>
  <c r="BB27" i="4"/>
  <c r="BB28" i="4"/>
  <c r="BB30" i="4"/>
  <c r="BB35" i="4"/>
  <c r="BB40" i="4"/>
  <c r="BB41" i="4"/>
  <c r="AX7" i="4"/>
  <c r="AX17" i="4"/>
  <c r="AX25" i="4"/>
  <c r="AX27" i="4"/>
  <c r="AX28" i="4"/>
  <c r="AX30" i="4"/>
  <c r="AX35" i="4"/>
  <c r="AX40" i="4"/>
  <c r="AX41" i="4"/>
  <c r="AS7" i="4"/>
  <c r="AS17" i="4"/>
  <c r="AS25" i="4"/>
  <c r="AS27" i="4"/>
  <c r="AS28" i="4"/>
  <c r="AS30" i="4"/>
  <c r="AS35" i="4"/>
  <c r="AS40" i="4"/>
  <c r="AS41" i="4"/>
  <c r="AO7" i="4"/>
  <c r="AO17" i="4"/>
  <c r="AO25" i="4"/>
  <c r="AO27" i="4"/>
  <c r="AO28" i="4"/>
  <c r="AO30" i="4"/>
  <c r="AO40" i="4"/>
  <c r="AO41" i="4"/>
  <c r="AK7" i="4"/>
  <c r="AK17" i="4"/>
  <c r="AK25" i="4"/>
  <c r="AK27" i="4"/>
  <c r="AK28" i="4"/>
  <c r="AK30" i="4"/>
  <c r="AK35" i="4"/>
  <c r="AK40" i="4"/>
  <c r="AK41" i="4"/>
  <c r="U7" i="4"/>
  <c r="S7" i="4" s="1"/>
  <c r="U17" i="4"/>
  <c r="S17" i="4" s="1"/>
  <c r="U25" i="4"/>
  <c r="S25" i="4" s="1"/>
  <c r="U27" i="4"/>
  <c r="S27" i="4" s="1"/>
  <c r="U28" i="4"/>
  <c r="S28" i="4" s="1"/>
  <c r="U30" i="4"/>
  <c r="S30" i="4" s="1"/>
  <c r="U35" i="4"/>
  <c r="S35" i="4" s="1"/>
  <c r="U40" i="4"/>
  <c r="S40" i="4" s="1"/>
  <c r="U41" i="4"/>
  <c r="S41" i="4" s="1"/>
  <c r="L17" i="4"/>
  <c r="L27" i="4"/>
  <c r="L28" i="4"/>
  <c r="L30" i="4"/>
  <c r="L35" i="4"/>
  <c r="L40" i="4"/>
  <c r="L41" i="4"/>
  <c r="F7" i="4"/>
  <c r="F17" i="4"/>
  <c r="E17" i="4" s="1"/>
  <c r="F25" i="4"/>
  <c r="E25" i="4" s="1"/>
  <c r="F28" i="4"/>
  <c r="E28" i="4" s="1"/>
  <c r="F30" i="4"/>
  <c r="E30" i="4" s="1"/>
  <c r="F35" i="4"/>
  <c r="E35" i="4" s="1"/>
  <c r="F40" i="4"/>
  <c r="E40" i="4" s="1"/>
  <c r="E41" i="4"/>
  <c r="E7" i="4"/>
  <c r="E27" i="4"/>
  <c r="B7" i="4"/>
  <c r="B17" i="4"/>
  <c r="B25" i="4"/>
  <c r="B27" i="4"/>
  <c r="B28" i="4"/>
  <c r="B30" i="4"/>
  <c r="B35" i="4"/>
  <c r="B40" i="4"/>
  <c r="B41" i="4"/>
  <c r="AX47" i="4" l="1"/>
  <c r="L44" i="4"/>
  <c r="BB44" i="4"/>
  <c r="F47" i="4"/>
  <c r="F44" i="4"/>
  <c r="B47" i="4"/>
  <c r="AO47" i="4"/>
  <c r="AK47" i="4"/>
  <c r="L47" i="4"/>
  <c r="U47" i="4"/>
  <c r="AN21" i="4"/>
  <c r="AN37" i="4"/>
  <c r="AO44" i="4"/>
  <c r="B44" i="4"/>
  <c r="AN16" i="4"/>
  <c r="AK44" i="4"/>
  <c r="AX44" i="4"/>
  <c r="AS47" i="4"/>
  <c r="BB47" i="4"/>
  <c r="U44" i="4"/>
  <c r="AS44" i="4"/>
  <c r="AN27" i="4"/>
  <c r="AN11" i="4"/>
  <c r="AN28" i="4"/>
  <c r="AN24" i="4"/>
  <c r="AN18" i="4"/>
  <c r="AN38" i="4"/>
  <c r="AN36" i="4"/>
  <c r="AN9" i="4"/>
  <c r="AS45" i="4"/>
  <c r="AN25" i="4"/>
  <c r="AN19" i="4"/>
  <c r="AN29" i="4"/>
  <c r="AN13" i="4"/>
  <c r="AN23" i="4"/>
  <c r="AN33" i="4"/>
  <c r="AN8" i="4"/>
  <c r="AN17" i="4"/>
  <c r="AN39" i="4"/>
  <c r="B46" i="4"/>
  <c r="L46" i="4"/>
  <c r="AX46" i="4"/>
  <c r="E3" i="4"/>
  <c r="E47" i="4" s="1"/>
  <c r="AO46" i="4"/>
  <c r="BB46" i="4"/>
  <c r="L45" i="4"/>
  <c r="AN7" i="4"/>
  <c r="F45" i="4"/>
  <c r="AN6" i="4"/>
  <c r="AN40" i="4"/>
  <c r="AN43" i="4"/>
  <c r="AN15" i="4"/>
  <c r="U45" i="4"/>
  <c r="AN26" i="4"/>
  <c r="AS46" i="4"/>
  <c r="AK45" i="4"/>
  <c r="AN41" i="4"/>
  <c r="AN14" i="4"/>
  <c r="AN10" i="4"/>
  <c r="B45" i="4"/>
  <c r="AN31" i="4"/>
  <c r="AN30" i="4"/>
  <c r="AN35" i="4"/>
  <c r="AN3" i="4"/>
  <c r="AN32" i="4"/>
  <c r="E45" i="4"/>
  <c r="AN12" i="4"/>
  <c r="S3" i="4"/>
  <c r="S6" i="4"/>
  <c r="S45" i="4" s="1"/>
  <c r="AO45" i="4"/>
  <c r="AX45" i="4"/>
  <c r="BB45" i="4"/>
  <c r="AN4" i="4"/>
  <c r="U46" i="4"/>
  <c r="AK46" i="4"/>
  <c r="F46" i="4"/>
  <c r="S44" i="4" l="1"/>
  <c r="AN47" i="4"/>
  <c r="E44" i="4"/>
  <c r="S47" i="4"/>
  <c r="AN44" i="4"/>
  <c r="E46" i="4"/>
  <c r="AN45" i="4"/>
  <c r="S46" i="4"/>
  <c r="AN46" i="4"/>
</calcChain>
</file>

<file path=xl/sharedStrings.xml><?xml version="1.0" encoding="utf-8"?>
<sst xmlns="http://schemas.openxmlformats.org/spreadsheetml/2006/main" count="104" uniqueCount="104">
  <si>
    <t>Austria</t>
  </si>
  <si>
    <t>ASAN</t>
  </si>
  <si>
    <t>ASAN01a</t>
  </si>
  <si>
    <t>ASAN01b</t>
  </si>
  <si>
    <t>ASOL</t>
  </si>
  <si>
    <t>ASOL02</t>
  </si>
  <si>
    <t>ASOL02a</t>
  </si>
  <si>
    <t>ASOL02b</t>
  </si>
  <si>
    <t>ASOL03a</t>
  </si>
  <si>
    <t>ASOL03b</t>
  </si>
  <si>
    <t>ASOL05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</si>
  <si>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</si>
  <si>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</si>
  <si>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</si>
  <si>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</si>
  <si>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</si>
  <si>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</si>
  <si>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</si>
  <si>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</si>
  <si>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</si>
  <si>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</si>
  <si>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</si>
  <si>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</si>
  <si>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</si>
  <si>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</si>
  <si>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</si>
  <si>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</si>
  <si>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</si>
  <si>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</si>
  <si>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Macedonia</t>
  </si>
  <si>
    <t>Malta</t>
  </si>
  <si>
    <t>Moldova</t>
  </si>
  <si>
    <t>Montenegro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</si>
  <si>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</si>
  <si>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</si>
  <si>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</si>
  <si>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</si>
  <si>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</si>
  <si>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</si>
  <si>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</si>
  <si>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</si>
  <si>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</si>
  <si>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</si>
  <si>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</si>
  <si>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Turkey</t>
  </si>
  <si>
    <t>United Kingdom</t>
  </si>
  <si>
    <t>Average</t>
  </si>
  <si>
    <t>EU-15</t>
  </si>
  <si>
    <t>EU-12</t>
  </si>
  <si>
    <t>ANATORD</t>
  </si>
  <si>
    <t>ANAT06a</t>
  </si>
  <si>
    <t>ANAT06b</t>
  </si>
  <si>
    <t>ANAT06c</t>
  </si>
  <si>
    <t>ANAT06d</t>
  </si>
  <si>
    <t>ANAT06e</t>
  </si>
  <si>
    <t>ANAT06f</t>
  </si>
  <si>
    <t>ANATSPEC</t>
  </si>
  <si>
    <t>ANAT07</t>
  </si>
  <si>
    <t>ANATFAM</t>
  </si>
  <si>
    <t>ANAT08</t>
  </si>
  <si>
    <t>ANAT09</t>
  </si>
  <si>
    <t>ANAT10</t>
  </si>
  <si>
    <t>ANAT12</t>
  </si>
  <si>
    <t>ANAT13</t>
  </si>
  <si>
    <t>ANAT14</t>
  </si>
  <si>
    <t>ANAT16</t>
  </si>
  <si>
    <t>ANAT18</t>
  </si>
  <si>
    <t>ANAT19</t>
  </si>
  <si>
    <t>ANAT20</t>
  </si>
  <si>
    <t>ANAT21</t>
  </si>
  <si>
    <t>ANAT22</t>
  </si>
  <si>
    <t>ANAT23</t>
  </si>
  <si>
    <t>ANAT24</t>
  </si>
  <si>
    <t>ANAT25</t>
  </si>
  <si>
    <t>LREN</t>
  </si>
  <si>
    <t>LREN01a</t>
  </si>
  <si>
    <t>LREN01b</t>
  </si>
  <si>
    <t>LWIT</t>
  </si>
  <si>
    <t>LWITTIES</t>
  </si>
  <si>
    <t>LWIT02</t>
  </si>
  <si>
    <t>LWIT05</t>
  </si>
  <si>
    <t>LWIT14</t>
  </si>
  <si>
    <t>LWITLOY</t>
  </si>
  <si>
    <t>LWIT03</t>
  </si>
  <si>
    <t>LWIT04</t>
  </si>
  <si>
    <t>LWIT07</t>
  </si>
  <si>
    <t>LWIT08</t>
  </si>
  <si>
    <t>LWITCOMP</t>
  </si>
  <si>
    <t>LWIT06</t>
  </si>
  <si>
    <t>LWIT09</t>
  </si>
  <si>
    <t>LWIT10</t>
  </si>
  <si>
    <t>LWITFAM</t>
  </si>
  <si>
    <t>LWIT11</t>
  </si>
  <si>
    <t>LWIT12</t>
  </si>
  <si>
    <t>LWIT13a</t>
  </si>
  <si>
    <t>LWIT13b</t>
  </si>
  <si>
    <t>COUNTRY</t>
  </si>
  <si>
    <t>Albania</t>
  </si>
  <si>
    <t>Bosnia</t>
  </si>
  <si>
    <t>Kosovo</t>
  </si>
  <si>
    <t>Russia</t>
  </si>
  <si>
    <t>Ukraine</t>
  </si>
  <si>
    <t>Liechtenstein</t>
  </si>
  <si>
    <t>EU-28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</si>
</sst>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</font>
    <font>
      <sz val="11"/>
      <color rgb="FF0061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9.5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0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2" borderId="0" applyNumberFormat="0" applyBorder="0" applyAlignment="0" applyProtection="0"/>
    <xf numFmtId="43" fontId="10" fillId="0" borderId="0" applyFont="0" applyFill="0" applyBorder="0" applyAlignment="0" applyProtection="0"/>
  </cellStyleXfs>
  <cellXfs count="126">
    <xf numFmtId="0" fontId="0" fillId="0" borderId="0" xfId="0"/>
    <xf numFmtId="2" fontId="0" fillId="0" borderId="0" xfId="0" applyNumberFormat="1"/>
    <xf numFmtId="0" fontId="0" fillId="0" borderId="0" xfId="0" applyFill="1"/>
    <xf numFmtId="1" fontId="0" fillId="0" borderId="0" xfId="0" applyNumberFormat="1"/>
    <xf numFmtId="164" fontId="0" fillId="0" borderId="0" xfId="0" applyNumberFormat="1"/>
    <xf numFmtId="2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 applyFill="1"/>
    <xf numFmtId="1" fontId="4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 applyFill="1"/>
    <xf numFmtId="2" fontId="4" fillId="0" borderId="0" xfId="0" applyNumberFormat="1" applyFont="1" applyAlignment="1">
      <alignment horizontal="right"/>
    </xf>
    <xf numFmtId="0" fontId="6" fillId="2" borderId="0" xfId="605"/>
    <xf numFmtId="2" fontId="6" fillId="2" borderId="0" xfId="605" applyNumberFormat="1"/>
    <xf numFmtId="2" fontId="0" fillId="0" borderId="0" xfId="0" applyNumberFormat="1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2" fontId="0" fillId="0" borderId="0" xfId="0" applyNumberFormat="1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8" fillId="0" borderId="0" xfId="0" applyNumberFormat="1" applyFont="1" applyFill="1"/>
    <xf numFmtId="2" fontId="0" fillId="0" borderId="0" xfId="0" applyNumberFormat="1"/>
    <xf numFmtId="0" fontId="8" fillId="0" borderId="0" xfId="0" applyFont="1" applyFill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2" fontId="8" fillId="0" borderId="0" xfId="0" applyNumberFormat="1" applyFont="1" applyFill="1"/>
    <xf numFmtId="2" fontId="0" fillId="0" borderId="0" xfId="0" applyNumberFormat="1"/>
    <xf numFmtId="0" fontId="8" fillId="0" borderId="0" xfId="0" applyFont="1" applyFill="1"/>
    <xf numFmtId="0" fontId="0" fillId="0" borderId="0" xfId="0"/>
    <xf numFmtId="0" fontId="0" fillId="0" borderId="0" xfId="0"/>
    <xf numFmtId="0" fontId="0" fillId="3" borderId="0" xfId="0" applyFill="1"/>
    <xf numFmtId="1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2" fontId="8" fillId="0" borderId="0" xfId="0" applyNumberFormat="1" applyFont="1" applyFill="1"/>
    <xf numFmtId="2" fontId="0" fillId="0" borderId="0" xfId="0" applyNumberFormat="1"/>
    <xf numFmtId="0" fontId="8" fillId="0" borderId="0" xfId="0" applyFont="1" applyFill="1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7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8" fillId="0" borderId="0" xfId="0" applyFont="1"/>
    <xf numFmtId="2" fontId="8" fillId="0" borderId="0" xfId="0" applyNumberFormat="1" applyFont="1"/>
    <xf numFmtId="0" fontId="8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0" fillId="0" borderId="0" xfId="0"/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1" fontId="0" fillId="0" borderId="0" xfId="0" applyNumberFormat="1"/>
    <xf numFmtId="2" fontId="0" fillId="0" borderId="0" xfId="0" applyNumberFormat="1" applyFill="1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1" fontId="0" fillId="0" borderId="0" xfId="0" applyNumberFormat="1"/>
    <xf numFmtId="0" fontId="9" fillId="0" borderId="0" xfId="0" applyFont="1"/>
    <xf numFmtId="164" fontId="0" fillId="0" borderId="0" xfId="0" applyNumberFormat="1" applyFill="1"/>
    <xf numFmtId="43" fontId="0" fillId="0" borderId="0" xfId="606" applyFont="1" applyFill="1"/>
  </cellXfs>
  <cellStyles count="607">
    <cellStyle name="Comma" xfId="606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Good" xfId="605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7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8" sqref="B38"/>
    </sheetView>
  </sheetViews>
  <sheetFormatPr defaultColWidth="11" defaultRowHeight="15.75" x14ac:dyDescent="0.25"/>
  <cols>
    <col min="1" max="1" width="14.375" bestFit="1" customWidth="1"/>
    <col min="2" max="2" width="12.25" customWidth="1"/>
    <col min="50" max="50" width="12" customWidth="1"/>
  </cols>
  <sheetData>
    <row r="1" spans="1:58" x14ac:dyDescent="0.25">
      <c r="A1" t="s">
        <v>96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49</v>
      </c>
      <c r="M1" t="s">
        <v>50</v>
      </c>
      <c r="N1" t="s">
        <v>51</v>
      </c>
      <c r="O1" t="s">
        <v>52</v>
      </c>
      <c r="P1" t="s">
        <v>53</v>
      </c>
      <c r="Q1" t="s">
        <v>54</v>
      </c>
      <c r="R1" t="s">
        <v>55</v>
      </c>
      <c r="S1" s="2" t="s">
        <v>56</v>
      </c>
      <c r="T1" t="s">
        <v>57</v>
      </c>
      <c r="U1" t="s">
        <v>58</v>
      </c>
      <c r="V1" t="s">
        <v>59</v>
      </c>
      <c r="W1" t="s">
        <v>60</v>
      </c>
      <c r="X1" t="s">
        <v>61</v>
      </c>
      <c r="Y1" t="s">
        <v>62</v>
      </c>
      <c r="Z1" t="s">
        <v>63</v>
      </c>
      <c r="AA1" t="s">
        <v>64</v>
      </c>
      <c r="AB1" t="s">
        <v>65</v>
      </c>
      <c r="AC1" t="s">
        <v>66</v>
      </c>
      <c r="AD1" t="s">
        <v>67</v>
      </c>
      <c r="AE1" t="s">
        <v>68</v>
      </c>
      <c r="AF1" t="s">
        <v>69</v>
      </c>
      <c r="AG1" t="s">
        <v>70</v>
      </c>
      <c r="AH1" t="s">
        <v>71</v>
      </c>
      <c r="AI1" t="s">
        <v>72</v>
      </c>
      <c r="AJ1" t="s">
        <v>73</v>
      </c>
      <c r="AK1" t="s">
        <v>74</v>
      </c>
      <c r="AL1" t="s">
        <v>75</v>
      </c>
      <c r="AM1" t="s">
        <v>76</v>
      </c>
      <c r="AN1" t="s">
        <v>77</v>
      </c>
      <c r="AO1" t="s">
        <v>78</v>
      </c>
      <c r="AP1" t="s">
        <v>79</v>
      </c>
      <c r="AQ1" t="s">
        <v>80</v>
      </c>
      <c r="AR1" t="s">
        <v>81</v>
      </c>
      <c r="AS1" t="s">
        <v>82</v>
      </c>
      <c r="AT1" t="s">
        <v>83</v>
      </c>
      <c r="AU1" t="s">
        <v>84</v>
      </c>
      <c r="AV1" t="s">
        <v>85</v>
      </c>
      <c r="AW1" t="s">
        <v>86</v>
      </c>
      <c r="AX1" t="s">
        <v>87</v>
      </c>
      <c r="AY1" t="s">
        <v>88</v>
      </c>
      <c r="AZ1" t="s">
        <v>89</v>
      </c>
      <c r="BA1" t="s">
        <v>90</v>
      </c>
      <c r="BB1" t="s">
        <v>91</v>
      </c>
      <c r="BC1" s="2" t="s">
        <v>92</v>
      </c>
      <c r="BD1" t="s">
        <v>93</v>
      </c>
      <c r="BE1" t="s">
        <v>94</v>
      </c>
      <c r="BF1" t="s">
        <v>95</v>
      </c>
    </row>
    <row r="2" spans="1:58" x14ac:dyDescent="0.25">
      <c r="A2" t="s">
        <v>97</v>
      </c>
      <c r="B2">
        <f t="shared" ref="B2" si="0">(C2+D2)/2</f>
        <v>1</v>
      </c>
      <c r="C2" s="72">
        <v>1</v>
      </c>
      <c r="D2" s="72">
        <v>1</v>
      </c>
      <c r="E2" s="1">
        <f t="shared" ref="E2" si="1">0.85*(1-(1-F2)*(1-0.5*K2))+(0.05*I2)+(0.1*J2)</f>
        <v>0.78749999999999998</v>
      </c>
      <c r="F2">
        <f t="shared" ref="F2" si="2">1-((1-G2)*(1-(0.5*H2)))</f>
        <v>0.75</v>
      </c>
      <c r="G2" s="74">
        <v>0.75</v>
      </c>
      <c r="H2" s="73">
        <v>0</v>
      </c>
      <c r="I2" s="75">
        <v>1</v>
      </c>
      <c r="J2" s="75">
        <v>1</v>
      </c>
      <c r="K2" s="75">
        <v>0</v>
      </c>
      <c r="L2" s="1">
        <f t="shared" ref="L2" si="3">((0.4*M2) +(0.2*N2) + (0.1*O2)+ (0.1*P2)+ (0.1*Q2)+(0.1*R2))</f>
        <v>0.74600000000000011</v>
      </c>
      <c r="M2" s="33">
        <v>0.74</v>
      </c>
      <c r="N2" s="34">
        <v>1</v>
      </c>
      <c r="O2" s="33">
        <v>0.5</v>
      </c>
      <c r="P2" s="33">
        <v>1</v>
      </c>
      <c r="Q2" s="33">
        <v>0.5</v>
      </c>
      <c r="R2" s="33">
        <v>0.5</v>
      </c>
      <c r="S2" s="92">
        <f t="shared" ref="S2" si="4" xml:space="preserve"> (0.5*U2)+ (0.05*T2) +(0.05*AB2)+ (0.05*AC2) + (0.05*AD2) + (0.05*AE2)+ (0.05*AF2)+ (0.05*AG2)+(0.05*AH2)+ (0.05*AI2)+ ( 0.05*AJ2)</f>
        <v>0.32499999999999996</v>
      </c>
      <c r="T2" s="93">
        <v>0</v>
      </c>
      <c r="U2" s="92">
        <f t="shared" ref="U2" si="5" xml:space="preserve"> (0.2*V2)+(0.2*W2)+(0.1*X2)+(0.1*Y2)+(0.2*Z2)+(0.2*AA2)</f>
        <v>0.5</v>
      </c>
      <c r="V2" s="94">
        <v>1</v>
      </c>
      <c r="W2" s="94">
        <v>0</v>
      </c>
      <c r="X2" s="94">
        <v>0.75</v>
      </c>
      <c r="Y2" s="94">
        <v>0.25</v>
      </c>
      <c r="Z2" s="95">
        <v>0</v>
      </c>
      <c r="AA2" s="95">
        <v>1</v>
      </c>
      <c r="AB2" s="95">
        <v>0</v>
      </c>
      <c r="AC2" s="95">
        <v>0</v>
      </c>
      <c r="AD2" s="96">
        <v>0</v>
      </c>
      <c r="AE2" s="96">
        <v>0</v>
      </c>
      <c r="AF2" s="96">
        <v>0</v>
      </c>
      <c r="AG2" s="97">
        <v>0</v>
      </c>
      <c r="AH2" s="97">
        <v>0.75</v>
      </c>
      <c r="AI2" s="97">
        <v>0.75</v>
      </c>
      <c r="AJ2" s="98">
        <v>0</v>
      </c>
      <c r="AK2" s="23">
        <f t="shared" ref="AK2" si="6" xml:space="preserve"> ((2/3)*AL2)+ ((1/3)*AM2)</f>
        <v>8.3333333333333329E-2</v>
      </c>
      <c r="AL2" s="24">
        <v>0</v>
      </c>
      <c r="AM2" s="24">
        <v>0.25</v>
      </c>
      <c r="AN2" s="1">
        <f t="shared" ref="AN2" si="7">(0.25*AO2)+(0.25*AS2)+(0.25*AX2)+(0.25*BB2)</f>
        <v>0.75</v>
      </c>
      <c r="AO2" s="1">
        <f t="shared" ref="AO2" si="8">(0.4*AP2)+(0.4*AQ2)+(0.2*AR2)</f>
        <v>0.85000000000000009</v>
      </c>
      <c r="AP2" s="22">
        <v>1</v>
      </c>
      <c r="AQ2" s="22">
        <v>1</v>
      </c>
      <c r="AR2" s="22">
        <v>0.25</v>
      </c>
      <c r="AS2" s="20">
        <f t="shared" ref="AS2" si="9">(0.25*AT2)+(0.25*AU2)+(0.25*AV2)+(0.25*AW2)</f>
        <v>1</v>
      </c>
      <c r="AT2" s="21">
        <v>1</v>
      </c>
      <c r="AU2" s="21">
        <v>1</v>
      </c>
      <c r="AV2" s="21">
        <v>1</v>
      </c>
      <c r="AW2" s="21">
        <v>1</v>
      </c>
      <c r="AX2">
        <f t="shared" ref="AX2" si="10">((1/3)*AY2)+((1/3)*AZ2)+((1/3)*BA2)</f>
        <v>0.75</v>
      </c>
      <c r="AY2" s="19">
        <v>1</v>
      </c>
      <c r="AZ2" s="19">
        <v>0.25</v>
      </c>
      <c r="BA2" s="19">
        <v>1</v>
      </c>
      <c r="BB2">
        <f t="shared" ref="BB2" si="11">(0.7*BC2)+(0.1*BD2)+(0.1*BE2)+(0.1*BF2)</f>
        <v>0.4</v>
      </c>
      <c r="BC2" s="18">
        <v>0.25</v>
      </c>
      <c r="BD2" s="18">
        <v>1</v>
      </c>
      <c r="BE2" s="18">
        <v>1</v>
      </c>
      <c r="BF2" s="18">
        <v>0.25</v>
      </c>
    </row>
    <row r="3" spans="1:58" x14ac:dyDescent="0.25">
      <c r="A3" t="s">
        <v>0</v>
      </c>
      <c r="B3">
        <f t="shared" ref="B3:B43" si="12">(C3+D3)/2</f>
        <v>0.63</v>
      </c>
      <c r="C3">
        <v>0.63</v>
      </c>
      <c r="D3">
        <v>0.63</v>
      </c>
      <c r="E3" s="1">
        <f t="shared" ref="E3:E43" si="13">0.85*(1-(1-F3)*(1-0.5*K3))+(0.05*I3)+(0.1*J3)</f>
        <v>0.18125000000000002</v>
      </c>
      <c r="F3">
        <f t="shared" ref="F3:F43" si="14">1-((1-G3)*(1-(0.5*H3)))</f>
        <v>0</v>
      </c>
      <c r="G3">
        <v>0</v>
      </c>
      <c r="H3">
        <v>0</v>
      </c>
      <c r="I3">
        <v>0.5</v>
      </c>
      <c r="J3">
        <v>0.5</v>
      </c>
      <c r="K3">
        <v>0.25</v>
      </c>
      <c r="L3" s="1">
        <f t="shared" ref="L3:L43" si="15">((0.4*M3) +(0.2*N3) + (0.1*O3)+ (0.1*P3)+ (0.1*Q3)+(0.1*R3))</f>
        <v>0.26600000000000001</v>
      </c>
      <c r="M3">
        <v>0.28999999999999998</v>
      </c>
      <c r="N3">
        <v>0.5</v>
      </c>
      <c r="O3">
        <v>0.25</v>
      </c>
      <c r="P3">
        <v>0.25</v>
      </c>
      <c r="Q3">
        <v>0</v>
      </c>
      <c r="R3">
        <v>0</v>
      </c>
      <c r="S3" s="12">
        <f t="shared" ref="S3:S43" si="16" xml:space="preserve"> (0.5*U3)+ (0.05*T3) +(0.05*AB3)+ (0.05*AC3) + (0.05*AD3) + (0.05*AE3)+ (0.05*AF3)+ (0.05*AG3)+(0.05*AH3)+ (0.05*AI3)+ ( 0.05*AJ3)</f>
        <v>0.27499999999999997</v>
      </c>
      <c r="T3">
        <v>0</v>
      </c>
      <c r="U3" s="12">
        <f t="shared" ref="U3:U43" si="17" xml:space="preserve"> (0.2*V3)+(0.2*W3)+(0.1*X3)+(0.1*Y3)+(0.2*Z3)+(0.2*AA3)</f>
        <v>0.27500000000000002</v>
      </c>
      <c r="V3" s="1">
        <v>0.25</v>
      </c>
      <c r="W3">
        <v>0</v>
      </c>
      <c r="X3">
        <v>0</v>
      </c>
      <c r="Y3" s="11">
        <v>0.75</v>
      </c>
      <c r="Z3" s="1">
        <v>0.25</v>
      </c>
      <c r="AA3" s="12">
        <v>0.5</v>
      </c>
      <c r="AB3" s="1">
        <v>6.25E-2</v>
      </c>
      <c r="AC3" s="1">
        <v>0.5</v>
      </c>
      <c r="AD3" s="3">
        <v>0</v>
      </c>
      <c r="AE3" s="3">
        <v>0</v>
      </c>
      <c r="AF3" s="1">
        <v>0.5</v>
      </c>
      <c r="AG3" s="1">
        <v>0.5</v>
      </c>
      <c r="AH3" s="1">
        <v>0.5</v>
      </c>
      <c r="AI3" s="1">
        <v>0.6875</v>
      </c>
      <c r="AJ3">
        <v>0</v>
      </c>
      <c r="AK3">
        <f t="shared" ref="AK3:AK43" si="18" xml:space="preserve"> ((2/3)*AL3)+ ((1/3)*AM3)</f>
        <v>0.75</v>
      </c>
      <c r="AL3">
        <v>0.75</v>
      </c>
      <c r="AM3">
        <v>0.75</v>
      </c>
      <c r="AN3" s="1">
        <f t="shared" ref="AN3:AN43" si="19">(0.25*AO3)+(0.25*AS3)+(0.25*AX3)+(0.25*BB3)</f>
        <v>0.57474999999999998</v>
      </c>
      <c r="AO3" s="1">
        <f t="shared" ref="AO3:AO43" si="20">(0.4*AP3)+(0.4*AQ3)+(0.2*AR3)</f>
        <v>0.52400000000000002</v>
      </c>
      <c r="AP3">
        <v>1</v>
      </c>
      <c r="AQ3">
        <v>0.31</v>
      </c>
      <c r="AR3">
        <v>0</v>
      </c>
      <c r="AS3" s="1">
        <f t="shared" ref="AS3:AS12" si="21">(0.25*AT3)+(0.25*AU3)+(0.25*AV3)+(0.25*AW3)</f>
        <v>0.625</v>
      </c>
      <c r="AT3">
        <v>0</v>
      </c>
      <c r="AU3">
        <v>0.5</v>
      </c>
      <c r="AV3">
        <v>1</v>
      </c>
      <c r="AW3">
        <v>1</v>
      </c>
      <c r="AX3">
        <f t="shared" ref="AX3:AX43" si="22">((1/3)*AY3)+((1/3)*AZ3)+((1/3)*BA3)</f>
        <v>0.5</v>
      </c>
      <c r="AY3">
        <v>1</v>
      </c>
      <c r="AZ3">
        <v>0</v>
      </c>
      <c r="BA3">
        <v>0.5</v>
      </c>
      <c r="BB3">
        <f t="shared" ref="BB3:BB43" si="23">(0.7*BC3)+(0.1*BD3)+(0.1*BE3)+(0.1*BF3)</f>
        <v>0.64999999999999991</v>
      </c>
      <c r="BC3" s="2">
        <v>0.5</v>
      </c>
      <c r="BD3">
        <v>1</v>
      </c>
      <c r="BE3">
        <v>1</v>
      </c>
      <c r="BF3">
        <v>1</v>
      </c>
    </row>
    <row r="4" spans="1:58" x14ac:dyDescent="0.25">
      <c r="A4" t="s">
        <v>11</v>
      </c>
      <c r="B4">
        <f t="shared" si="12"/>
        <v>0.97</v>
      </c>
      <c r="C4">
        <v>1</v>
      </c>
      <c r="D4">
        <v>0.94</v>
      </c>
      <c r="E4" s="1">
        <f t="shared" si="13"/>
        <v>0.701171875</v>
      </c>
      <c r="F4" s="1">
        <f t="shared" si="14"/>
        <v>0.53125</v>
      </c>
      <c r="G4">
        <v>0.25</v>
      </c>
      <c r="H4" s="2">
        <v>0.75</v>
      </c>
      <c r="I4">
        <v>1</v>
      </c>
      <c r="J4">
        <v>1</v>
      </c>
      <c r="K4">
        <v>0.5</v>
      </c>
      <c r="L4" s="1">
        <f t="shared" si="15"/>
        <v>0.95000000000000007</v>
      </c>
      <c r="M4">
        <v>1</v>
      </c>
      <c r="N4">
        <v>1</v>
      </c>
      <c r="O4">
        <v>1</v>
      </c>
      <c r="P4">
        <v>1</v>
      </c>
      <c r="Q4">
        <v>0.5</v>
      </c>
      <c r="R4">
        <v>1</v>
      </c>
      <c r="S4" s="1">
        <f t="shared" si="16"/>
        <v>0.52500000000000002</v>
      </c>
      <c r="T4">
        <v>0.5</v>
      </c>
      <c r="U4" s="1">
        <f t="shared" si="17"/>
        <v>0.67500000000000004</v>
      </c>
      <c r="V4" s="3">
        <v>1</v>
      </c>
      <c r="W4">
        <v>0.75</v>
      </c>
      <c r="X4">
        <v>0.75</v>
      </c>
      <c r="Y4">
        <v>0.5</v>
      </c>
      <c r="Z4" s="3">
        <v>0</v>
      </c>
      <c r="AA4" s="3">
        <v>1</v>
      </c>
      <c r="AB4" s="3">
        <v>1</v>
      </c>
      <c r="AC4" s="3">
        <v>0</v>
      </c>
      <c r="AD4" s="3">
        <v>0</v>
      </c>
      <c r="AE4" s="1">
        <v>0.75</v>
      </c>
      <c r="AF4" s="1">
        <v>0</v>
      </c>
      <c r="AG4" s="1">
        <v>0.75</v>
      </c>
      <c r="AH4" s="1">
        <v>0.75</v>
      </c>
      <c r="AI4" s="4">
        <v>0</v>
      </c>
      <c r="AJ4">
        <v>0</v>
      </c>
      <c r="AK4">
        <f t="shared" si="18"/>
        <v>1</v>
      </c>
      <c r="AL4">
        <v>1</v>
      </c>
      <c r="AM4">
        <v>1</v>
      </c>
      <c r="AN4" s="1">
        <f t="shared" si="19"/>
        <v>0.68070833333333336</v>
      </c>
      <c r="AO4" s="1">
        <f t="shared" si="20"/>
        <v>0.60200000000000009</v>
      </c>
      <c r="AP4">
        <v>0.38</v>
      </c>
      <c r="AQ4">
        <v>1</v>
      </c>
      <c r="AR4">
        <v>0.25</v>
      </c>
      <c r="AS4" s="1">
        <f t="shared" si="21"/>
        <v>0.8125</v>
      </c>
      <c r="AT4">
        <v>1</v>
      </c>
      <c r="AU4">
        <v>1</v>
      </c>
      <c r="AV4">
        <v>0.25</v>
      </c>
      <c r="AW4">
        <v>1</v>
      </c>
      <c r="AX4" s="1">
        <f t="shared" si="22"/>
        <v>0.83333333333333326</v>
      </c>
      <c r="AY4">
        <v>1</v>
      </c>
      <c r="AZ4">
        <v>0.5</v>
      </c>
      <c r="BA4">
        <v>1</v>
      </c>
      <c r="BB4" s="1">
        <f t="shared" si="23"/>
        <v>0.47499999999999998</v>
      </c>
      <c r="BC4">
        <v>0.5</v>
      </c>
      <c r="BD4">
        <v>1</v>
      </c>
      <c r="BE4">
        <v>0</v>
      </c>
      <c r="BF4">
        <v>0.25</v>
      </c>
    </row>
    <row r="5" spans="1:58" s="18" customFormat="1" x14ac:dyDescent="0.25">
      <c r="A5" s="18" t="s">
        <v>98</v>
      </c>
      <c r="B5" s="18">
        <f t="shared" ref="B5" si="24">(C5+D5)/2</f>
        <v>1</v>
      </c>
      <c r="C5" s="30">
        <v>1</v>
      </c>
      <c r="D5" s="29">
        <v>1</v>
      </c>
      <c r="E5" s="17">
        <f t="shared" ref="E5" si="25">0.85*(1-(1-F5)*(1-0.5*K5))+(0.05*I5)+(0.1*J5)</f>
        <v>0.15000000000000002</v>
      </c>
      <c r="F5" s="118">
        <f t="shared" si="14"/>
        <v>0</v>
      </c>
      <c r="G5" s="28">
        <v>0</v>
      </c>
      <c r="H5" s="27">
        <v>0</v>
      </c>
      <c r="I5" s="28">
        <v>1</v>
      </c>
      <c r="J5" s="28">
        <v>1</v>
      </c>
      <c r="K5" s="28">
        <v>0</v>
      </c>
      <c r="L5" s="47">
        <f>((0.4*M5) +(0.2*N5) + (0.1*O5)+ (0.1*P5)+ (0.1*Q5)+(0.1*R5))*1.25</f>
        <v>0.70500000000000007</v>
      </c>
      <c r="M5" s="46">
        <v>0.41</v>
      </c>
      <c r="N5" s="48">
        <v>0.5</v>
      </c>
      <c r="O5" s="48">
        <v>0.5</v>
      </c>
      <c r="P5" s="48">
        <v>1</v>
      </c>
      <c r="Q5" s="48">
        <v>0.5</v>
      </c>
      <c r="R5" s="48">
        <v>1</v>
      </c>
      <c r="S5" s="17">
        <f t="shared" ref="S5" si="26" xml:space="preserve"> (0.5*U5)+ (0.05*T5) +(0.05*AB5)+ (0.05*AC5) + (0.05*AD5) + (0.05*AE5)+ (0.05*AF5)+ (0.05*AG5)+(0.05*AH5)+ (0.05*AI5)+ ( 0.05*AJ5)</f>
        <v>0.24700000000000003</v>
      </c>
      <c r="T5" s="103">
        <v>0</v>
      </c>
      <c r="U5" s="17">
        <f t="shared" ref="U5" si="27" xml:space="preserve"> (0.2*V5)+(0.2*W5)+(0.1*X5)+(0.1*Y5)+(0.2*Z5)+(0.2*AA5)</f>
        <v>0.35000000000000003</v>
      </c>
      <c r="V5" s="104">
        <v>0.25</v>
      </c>
      <c r="W5" s="104">
        <v>0</v>
      </c>
      <c r="X5" s="104">
        <v>1</v>
      </c>
      <c r="Y5" s="106">
        <v>0</v>
      </c>
      <c r="Z5" s="104">
        <v>0</v>
      </c>
      <c r="AA5" s="104">
        <v>1</v>
      </c>
      <c r="AB5" s="104">
        <v>0</v>
      </c>
      <c r="AC5" s="104">
        <v>0</v>
      </c>
      <c r="AD5" s="105">
        <v>0.75</v>
      </c>
      <c r="AE5" s="104">
        <v>0</v>
      </c>
      <c r="AF5" s="104">
        <v>0</v>
      </c>
      <c r="AG5" s="104">
        <v>0</v>
      </c>
      <c r="AH5" s="104">
        <v>0</v>
      </c>
      <c r="AI5" s="104">
        <v>0.69</v>
      </c>
      <c r="AJ5" s="104">
        <v>0</v>
      </c>
      <c r="AK5" s="36">
        <f xml:space="preserve"> ((2/3)*AL5)+ ((1/3)*AM5)</f>
        <v>0.66666666666666663</v>
      </c>
      <c r="AL5" s="37">
        <v>0.5</v>
      </c>
      <c r="AM5" s="37">
        <v>1</v>
      </c>
      <c r="AN5" s="17">
        <f t="shared" ref="AN5" si="28">(0.25*AO5)+(0.25*AS5)+(0.25*AX5)+(0.25*BB5)</f>
        <v>0.71875</v>
      </c>
      <c r="AO5" s="17">
        <f t="shared" ref="AO5" si="29">(0.4*AP5)+(0.4*AQ5)+(0.2*AR5)</f>
        <v>0.60000000000000009</v>
      </c>
      <c r="AP5" s="35">
        <v>1</v>
      </c>
      <c r="AQ5" s="35">
        <v>0</v>
      </c>
      <c r="AR5" s="35">
        <v>1</v>
      </c>
      <c r="AS5" s="17">
        <f t="shared" ref="AS5" si="30">(0.25*AT5)+(0.25*AU5)+(0.25*AV5)+(0.25*AW5)</f>
        <v>0.625</v>
      </c>
      <c r="AT5" s="32">
        <v>0.25</v>
      </c>
      <c r="AU5" s="32">
        <v>1</v>
      </c>
      <c r="AV5" s="32">
        <v>1</v>
      </c>
      <c r="AW5" s="32">
        <v>0.25</v>
      </c>
      <c r="AX5" s="17">
        <f t="shared" ref="AX5" si="31">((1/3)*AY5)+((1/3)*AZ5)+((1/3)*BA5)</f>
        <v>0.75</v>
      </c>
      <c r="AY5" s="31">
        <v>1</v>
      </c>
      <c r="AZ5" s="31">
        <v>0.25</v>
      </c>
      <c r="BA5" s="31">
        <v>1</v>
      </c>
      <c r="BB5" s="17">
        <f t="shared" ref="BB5" si="32">(0.7*BC5)+(0.1*BD5)+(0.1*BE5)+(0.1*BF5)</f>
        <v>0.89999999999999991</v>
      </c>
      <c r="BC5" s="26">
        <v>1</v>
      </c>
      <c r="BD5" s="26">
        <v>1</v>
      </c>
      <c r="BE5" s="26">
        <v>1</v>
      </c>
      <c r="BF5" s="26">
        <v>0</v>
      </c>
    </row>
    <row r="6" spans="1:58" x14ac:dyDescent="0.25">
      <c r="A6" t="s">
        <v>12</v>
      </c>
      <c r="B6">
        <f t="shared" si="12"/>
        <v>1</v>
      </c>
      <c r="C6">
        <v>1</v>
      </c>
      <c r="D6">
        <v>1</v>
      </c>
      <c r="E6" s="1">
        <f t="shared" si="13"/>
        <v>0.25624999999999998</v>
      </c>
      <c r="F6" s="3">
        <f t="shared" si="14"/>
        <v>0</v>
      </c>
      <c r="G6">
        <v>0</v>
      </c>
      <c r="H6">
        <v>0</v>
      </c>
      <c r="I6">
        <v>1</v>
      </c>
      <c r="J6">
        <v>1</v>
      </c>
      <c r="K6">
        <v>0.25</v>
      </c>
      <c r="L6" s="1">
        <f t="shared" si="15"/>
        <v>0.37600000000000006</v>
      </c>
      <c r="M6">
        <v>0.44</v>
      </c>
      <c r="N6">
        <v>0</v>
      </c>
      <c r="O6">
        <v>0</v>
      </c>
      <c r="P6">
        <v>1</v>
      </c>
      <c r="Q6">
        <v>0.75</v>
      </c>
      <c r="R6">
        <v>0.25</v>
      </c>
      <c r="S6" s="1">
        <f t="shared" si="16"/>
        <v>0.38749999999999996</v>
      </c>
      <c r="T6">
        <v>0</v>
      </c>
      <c r="U6" s="1">
        <f t="shared" si="17"/>
        <v>0.45</v>
      </c>
      <c r="V6" s="1">
        <v>0.6875</v>
      </c>
      <c r="W6">
        <v>0</v>
      </c>
      <c r="X6">
        <v>0.75</v>
      </c>
      <c r="Y6" s="1">
        <v>0.375</v>
      </c>
      <c r="Z6" s="3">
        <v>0</v>
      </c>
      <c r="AA6" s="1">
        <v>1</v>
      </c>
      <c r="AB6" s="1">
        <v>0.6875</v>
      </c>
      <c r="AC6" s="3">
        <v>0</v>
      </c>
      <c r="AD6" s="1">
        <v>0.75</v>
      </c>
      <c r="AE6" s="3">
        <v>0</v>
      </c>
      <c r="AF6" s="3">
        <v>0</v>
      </c>
      <c r="AG6" s="1">
        <v>0.6875</v>
      </c>
      <c r="AH6" s="1">
        <v>0.375</v>
      </c>
      <c r="AI6" s="1">
        <v>0.75</v>
      </c>
      <c r="AJ6">
        <v>0</v>
      </c>
      <c r="AK6">
        <f t="shared" si="18"/>
        <v>0.25</v>
      </c>
      <c r="AL6">
        <v>0</v>
      </c>
      <c r="AM6">
        <v>0.75</v>
      </c>
      <c r="AN6" s="1">
        <f t="shared" si="19"/>
        <v>0.64479166666666665</v>
      </c>
      <c r="AO6" s="4">
        <f t="shared" si="20"/>
        <v>0.8</v>
      </c>
      <c r="AP6">
        <v>1</v>
      </c>
      <c r="AQ6">
        <v>1</v>
      </c>
      <c r="AR6">
        <v>0</v>
      </c>
      <c r="AS6" s="1">
        <f t="shared" si="21"/>
        <v>0.9375</v>
      </c>
      <c r="AT6">
        <v>1</v>
      </c>
      <c r="AU6">
        <v>1</v>
      </c>
      <c r="AV6">
        <v>0.75</v>
      </c>
      <c r="AW6">
        <v>1</v>
      </c>
      <c r="AX6" s="1">
        <f t="shared" si="22"/>
        <v>0.41666666666666663</v>
      </c>
      <c r="AY6">
        <v>1</v>
      </c>
      <c r="AZ6">
        <v>0.25</v>
      </c>
      <c r="BA6">
        <v>0</v>
      </c>
      <c r="BB6" s="1">
        <f t="shared" si="23"/>
        <v>0.42499999999999993</v>
      </c>
      <c r="BC6">
        <v>0.25</v>
      </c>
      <c r="BD6">
        <v>0.5</v>
      </c>
      <c r="BE6">
        <v>1</v>
      </c>
      <c r="BF6">
        <v>1</v>
      </c>
    </row>
    <row r="7" spans="1:58" x14ac:dyDescent="0.25">
      <c r="A7" t="s">
        <v>13</v>
      </c>
      <c r="B7">
        <f t="shared" si="12"/>
        <v>0.94</v>
      </c>
      <c r="C7">
        <v>1</v>
      </c>
      <c r="D7">
        <v>0.88</v>
      </c>
      <c r="E7" s="1">
        <f t="shared" si="13"/>
        <v>0.33750000000000002</v>
      </c>
      <c r="F7" s="3">
        <f t="shared" si="14"/>
        <v>0</v>
      </c>
      <c r="G7">
        <v>0</v>
      </c>
      <c r="H7">
        <v>0</v>
      </c>
      <c r="I7">
        <v>1</v>
      </c>
      <c r="J7">
        <v>0.75</v>
      </c>
      <c r="K7">
        <v>0.5</v>
      </c>
      <c r="L7" s="1">
        <f>((0.4*M7) +(0.2*N7) + (0.1*O7)+ (0.1*P7)+ (0.1*Q7)+(0.1*R7))*1.25</f>
        <v>0.83874999999999988</v>
      </c>
      <c r="M7">
        <v>0.74</v>
      </c>
      <c r="N7">
        <v>0.25</v>
      </c>
      <c r="O7">
        <v>0.5</v>
      </c>
      <c r="P7">
        <v>0.75</v>
      </c>
      <c r="Q7">
        <v>1</v>
      </c>
      <c r="R7">
        <v>1</v>
      </c>
      <c r="S7" s="1">
        <f t="shared" si="16"/>
        <v>0.28750000000000003</v>
      </c>
      <c r="T7">
        <v>0</v>
      </c>
      <c r="U7" s="1">
        <f t="shared" si="17"/>
        <v>0.36250000000000004</v>
      </c>
      <c r="V7" s="1">
        <v>0.5</v>
      </c>
      <c r="W7">
        <v>0</v>
      </c>
      <c r="X7">
        <v>1</v>
      </c>
      <c r="Y7">
        <v>0</v>
      </c>
      <c r="Z7" s="1">
        <v>6.25E-2</v>
      </c>
      <c r="AA7" s="1">
        <v>0.75</v>
      </c>
      <c r="AB7" s="1">
        <v>0.75</v>
      </c>
      <c r="AC7" s="4">
        <v>0</v>
      </c>
      <c r="AD7" s="1">
        <v>0.6875</v>
      </c>
      <c r="AE7" s="3">
        <v>0</v>
      </c>
      <c r="AF7" s="3">
        <v>0</v>
      </c>
      <c r="AG7" s="3">
        <v>0</v>
      </c>
      <c r="AH7" s="3">
        <v>0</v>
      </c>
      <c r="AI7" s="1">
        <v>0.6875</v>
      </c>
      <c r="AJ7">
        <v>0</v>
      </c>
      <c r="AK7" s="1">
        <f t="shared" si="18"/>
        <v>0.66666666666666663</v>
      </c>
      <c r="AL7">
        <v>0.5</v>
      </c>
      <c r="AM7">
        <v>1</v>
      </c>
      <c r="AN7" s="4">
        <f t="shared" si="19"/>
        <v>0.8</v>
      </c>
      <c r="AO7" s="4">
        <f t="shared" si="20"/>
        <v>0.9</v>
      </c>
      <c r="AP7">
        <v>1</v>
      </c>
      <c r="AQ7">
        <v>1</v>
      </c>
      <c r="AR7">
        <v>0.5</v>
      </c>
      <c r="AS7" s="3">
        <f t="shared" si="21"/>
        <v>1</v>
      </c>
      <c r="AT7">
        <v>1</v>
      </c>
      <c r="AU7">
        <v>1</v>
      </c>
      <c r="AV7">
        <v>1</v>
      </c>
      <c r="AW7">
        <v>1</v>
      </c>
      <c r="AX7">
        <f t="shared" si="22"/>
        <v>1</v>
      </c>
      <c r="AY7">
        <v>1</v>
      </c>
      <c r="AZ7">
        <v>1</v>
      </c>
      <c r="BA7">
        <v>1</v>
      </c>
      <c r="BB7">
        <f t="shared" si="23"/>
        <v>0.30000000000000004</v>
      </c>
      <c r="BC7">
        <v>0</v>
      </c>
      <c r="BD7">
        <v>1</v>
      </c>
      <c r="BE7">
        <v>1</v>
      </c>
      <c r="BF7">
        <v>1</v>
      </c>
    </row>
    <row r="8" spans="1:58" x14ac:dyDescent="0.25">
      <c r="A8" t="s">
        <v>14</v>
      </c>
      <c r="B8" s="1">
        <f t="shared" si="12"/>
        <v>0.9375</v>
      </c>
      <c r="C8">
        <v>1</v>
      </c>
      <c r="D8" s="1">
        <v>0.875</v>
      </c>
      <c r="E8" s="3">
        <f t="shared" si="13"/>
        <v>0</v>
      </c>
      <c r="F8">
        <f t="shared" si="14"/>
        <v>0</v>
      </c>
      <c r="G8">
        <v>0</v>
      </c>
      <c r="H8">
        <v>0</v>
      </c>
      <c r="I8">
        <v>0</v>
      </c>
      <c r="J8">
        <v>0</v>
      </c>
      <c r="K8">
        <v>0</v>
      </c>
      <c r="L8" s="1">
        <f t="shared" si="15"/>
        <v>0.71099999999999997</v>
      </c>
      <c r="M8">
        <v>0.59</v>
      </c>
      <c r="N8">
        <v>1</v>
      </c>
      <c r="O8">
        <v>0.5</v>
      </c>
      <c r="P8">
        <v>1</v>
      </c>
      <c r="Q8">
        <v>0.25</v>
      </c>
      <c r="R8">
        <v>1</v>
      </c>
      <c r="S8" s="1">
        <f t="shared" si="16"/>
        <v>0.33750000000000002</v>
      </c>
      <c r="T8">
        <v>0</v>
      </c>
      <c r="U8" s="1">
        <f t="shared" si="17"/>
        <v>0.52500000000000013</v>
      </c>
      <c r="V8" s="1">
        <v>0.6875</v>
      </c>
      <c r="W8">
        <v>0.75</v>
      </c>
      <c r="X8">
        <v>1</v>
      </c>
      <c r="Y8">
        <v>0</v>
      </c>
      <c r="Z8" s="1">
        <v>0.6875</v>
      </c>
      <c r="AA8" s="3">
        <v>0</v>
      </c>
      <c r="AB8" s="1">
        <v>0.75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1">
        <v>0.75</v>
      </c>
      <c r="AJ8">
        <v>0</v>
      </c>
      <c r="AK8" s="1">
        <f t="shared" si="18"/>
        <v>0.75</v>
      </c>
      <c r="AL8">
        <v>0.75</v>
      </c>
      <c r="AM8">
        <v>0.75</v>
      </c>
      <c r="AN8" s="1">
        <f t="shared" si="19"/>
        <v>0.75049999999999994</v>
      </c>
      <c r="AO8" s="1">
        <f t="shared" si="20"/>
        <v>0.752</v>
      </c>
      <c r="AP8">
        <v>0.38</v>
      </c>
      <c r="AQ8">
        <v>1</v>
      </c>
      <c r="AR8">
        <v>1</v>
      </c>
      <c r="AS8" s="4">
        <f t="shared" si="21"/>
        <v>0.5</v>
      </c>
      <c r="AT8">
        <v>0.5</v>
      </c>
      <c r="AU8">
        <v>1</v>
      </c>
      <c r="AV8">
        <v>0</v>
      </c>
      <c r="AW8">
        <v>0.5</v>
      </c>
      <c r="AX8">
        <f t="shared" si="22"/>
        <v>0.75</v>
      </c>
      <c r="AY8">
        <v>1</v>
      </c>
      <c r="AZ8">
        <v>0.25</v>
      </c>
      <c r="BA8">
        <v>1</v>
      </c>
      <c r="BB8">
        <f t="shared" si="23"/>
        <v>0.99999999999999989</v>
      </c>
      <c r="BC8">
        <v>1</v>
      </c>
      <c r="BD8">
        <v>1</v>
      </c>
      <c r="BE8">
        <v>1</v>
      </c>
      <c r="BF8">
        <v>1</v>
      </c>
    </row>
    <row r="9" spans="1:58" x14ac:dyDescent="0.25">
      <c r="A9" t="s">
        <v>15</v>
      </c>
      <c r="B9" s="1">
        <f t="shared" si="12"/>
        <v>0.88</v>
      </c>
      <c r="C9">
        <v>0.88</v>
      </c>
      <c r="D9">
        <v>0.88</v>
      </c>
      <c r="E9" s="1">
        <f t="shared" si="13"/>
        <v>0.18124999999999999</v>
      </c>
      <c r="F9" s="3">
        <f t="shared" si="14"/>
        <v>0</v>
      </c>
      <c r="G9">
        <v>0</v>
      </c>
      <c r="H9">
        <v>0</v>
      </c>
      <c r="I9">
        <v>1</v>
      </c>
      <c r="J9">
        <v>0.25</v>
      </c>
      <c r="K9">
        <v>0.25</v>
      </c>
      <c r="L9" s="1">
        <f t="shared" si="15"/>
        <v>0.55100000000000005</v>
      </c>
      <c r="M9">
        <v>0.44</v>
      </c>
      <c r="N9">
        <v>0.5</v>
      </c>
      <c r="O9">
        <v>0.5</v>
      </c>
      <c r="P9">
        <v>1</v>
      </c>
      <c r="Q9">
        <v>0.25</v>
      </c>
      <c r="R9">
        <v>1</v>
      </c>
      <c r="S9" s="1">
        <f t="shared" si="16"/>
        <v>0.25937499999999997</v>
      </c>
      <c r="T9">
        <v>0</v>
      </c>
      <c r="U9" s="1">
        <f t="shared" si="17"/>
        <v>0.21250000000000002</v>
      </c>
      <c r="V9" s="1">
        <v>6.25E-2</v>
      </c>
      <c r="W9">
        <v>0</v>
      </c>
      <c r="X9">
        <v>1</v>
      </c>
      <c r="Y9">
        <v>0</v>
      </c>
      <c r="Z9">
        <v>0</v>
      </c>
      <c r="AA9">
        <v>0.5</v>
      </c>
      <c r="AB9">
        <v>0.5</v>
      </c>
      <c r="AC9">
        <v>0.5</v>
      </c>
      <c r="AD9">
        <v>0</v>
      </c>
      <c r="AE9">
        <v>0</v>
      </c>
      <c r="AF9" s="1">
        <v>0.6875</v>
      </c>
      <c r="AG9" s="1">
        <v>0.6875</v>
      </c>
      <c r="AH9" s="1">
        <v>0.6875</v>
      </c>
      <c r="AI9">
        <v>0</v>
      </c>
      <c r="AJ9">
        <v>0</v>
      </c>
      <c r="AK9" s="1">
        <f t="shared" si="18"/>
        <v>0.33333333333333331</v>
      </c>
      <c r="AL9">
        <v>0</v>
      </c>
      <c r="AM9">
        <v>1</v>
      </c>
      <c r="AN9" s="4">
        <f t="shared" si="19"/>
        <v>0.9</v>
      </c>
      <c r="AO9" s="4">
        <f t="shared" si="20"/>
        <v>0.60000000000000009</v>
      </c>
      <c r="AP9">
        <v>1</v>
      </c>
      <c r="AQ9">
        <v>0</v>
      </c>
      <c r="AR9">
        <v>1</v>
      </c>
      <c r="AS9" s="3">
        <f t="shared" si="21"/>
        <v>1</v>
      </c>
      <c r="AT9">
        <v>1</v>
      </c>
      <c r="AU9">
        <v>1</v>
      </c>
      <c r="AV9">
        <v>1</v>
      </c>
      <c r="AW9">
        <v>1</v>
      </c>
      <c r="AX9">
        <f t="shared" si="22"/>
        <v>1</v>
      </c>
      <c r="AY9">
        <v>1</v>
      </c>
      <c r="AZ9">
        <v>1</v>
      </c>
      <c r="BA9">
        <v>1</v>
      </c>
      <c r="BB9">
        <f t="shared" si="23"/>
        <v>0.99999999999999989</v>
      </c>
      <c r="BC9">
        <v>1</v>
      </c>
      <c r="BD9">
        <v>1</v>
      </c>
      <c r="BE9">
        <v>1</v>
      </c>
      <c r="BF9">
        <v>1</v>
      </c>
    </row>
    <row r="10" spans="1:58" x14ac:dyDescent="0.25">
      <c r="A10" t="s">
        <v>16</v>
      </c>
      <c r="B10" s="1">
        <f t="shared" si="12"/>
        <v>0.81499999999999995</v>
      </c>
      <c r="C10">
        <v>1</v>
      </c>
      <c r="D10">
        <v>0.63</v>
      </c>
      <c r="E10" s="1">
        <f t="shared" si="13"/>
        <v>7.5000000000000011E-2</v>
      </c>
      <c r="F10">
        <f t="shared" si="14"/>
        <v>0</v>
      </c>
      <c r="G10">
        <v>0</v>
      </c>
      <c r="H10">
        <v>0</v>
      </c>
      <c r="I10">
        <v>1</v>
      </c>
      <c r="J10">
        <v>0.25</v>
      </c>
      <c r="K10">
        <v>0</v>
      </c>
      <c r="L10" s="1">
        <f t="shared" si="15"/>
        <v>0.252</v>
      </c>
      <c r="M10">
        <v>0.38</v>
      </c>
      <c r="N10">
        <v>0.25</v>
      </c>
      <c r="O10">
        <v>0</v>
      </c>
      <c r="P10">
        <v>0</v>
      </c>
      <c r="Q10">
        <v>0.5</v>
      </c>
      <c r="R10">
        <v>0</v>
      </c>
      <c r="S10" s="1">
        <f t="shared" si="16"/>
        <v>0.16562500000000002</v>
      </c>
      <c r="T10" s="1">
        <v>0.375</v>
      </c>
      <c r="U10" s="1">
        <f t="shared" si="17"/>
        <v>0.16875000000000001</v>
      </c>
      <c r="V10" s="1">
        <v>6.25E-2</v>
      </c>
      <c r="W10">
        <v>0</v>
      </c>
      <c r="X10">
        <v>0.75</v>
      </c>
      <c r="Y10" s="1">
        <v>6.25E-2</v>
      </c>
      <c r="Z10" s="3">
        <v>0</v>
      </c>
      <c r="AA10" s="1">
        <v>0.375</v>
      </c>
      <c r="AB10" s="1">
        <v>6.25E-2</v>
      </c>
      <c r="AC10" s="1">
        <v>6.25E-2</v>
      </c>
      <c r="AD10" s="1">
        <v>0.375</v>
      </c>
      <c r="AE10" s="3">
        <v>0</v>
      </c>
      <c r="AF10" s="3">
        <v>0</v>
      </c>
      <c r="AG10" s="1">
        <v>0.375</v>
      </c>
      <c r="AH10" s="1">
        <v>0.375</v>
      </c>
      <c r="AI10" s="3">
        <v>0</v>
      </c>
      <c r="AJ10">
        <v>0</v>
      </c>
      <c r="AK10" s="1">
        <f t="shared" si="18"/>
        <v>0.83333333333333326</v>
      </c>
      <c r="AL10">
        <v>0.75</v>
      </c>
      <c r="AM10">
        <v>1</v>
      </c>
      <c r="AN10" s="1">
        <f t="shared" si="19"/>
        <v>0.61612500000000003</v>
      </c>
      <c r="AO10" s="1">
        <f t="shared" si="20"/>
        <v>0.252</v>
      </c>
      <c r="AP10">
        <v>0.63</v>
      </c>
      <c r="AQ10">
        <v>0</v>
      </c>
      <c r="AR10">
        <v>0</v>
      </c>
      <c r="AS10" s="1">
        <f t="shared" si="21"/>
        <v>0.8125</v>
      </c>
      <c r="AT10">
        <v>1</v>
      </c>
      <c r="AU10">
        <v>1</v>
      </c>
      <c r="AV10">
        <v>0.25</v>
      </c>
      <c r="AW10">
        <v>1</v>
      </c>
      <c r="AX10">
        <f t="shared" si="22"/>
        <v>0.75</v>
      </c>
      <c r="AY10">
        <v>1</v>
      </c>
      <c r="AZ10">
        <v>0.25</v>
      </c>
      <c r="BA10">
        <v>1</v>
      </c>
      <c r="BB10">
        <f t="shared" si="23"/>
        <v>0.64999999999999991</v>
      </c>
      <c r="BC10">
        <v>0.5</v>
      </c>
      <c r="BD10">
        <v>1</v>
      </c>
      <c r="BE10">
        <v>1</v>
      </c>
      <c r="BF10">
        <v>1</v>
      </c>
    </row>
    <row r="11" spans="1:58" x14ac:dyDescent="0.25">
      <c r="A11" t="s">
        <v>17</v>
      </c>
      <c r="B11" s="3">
        <f t="shared" si="12"/>
        <v>1</v>
      </c>
      <c r="C11">
        <v>1</v>
      </c>
      <c r="D11">
        <v>1</v>
      </c>
      <c r="E11" s="1">
        <f t="shared" si="13"/>
        <v>0.05</v>
      </c>
      <c r="F11">
        <f t="shared" si="14"/>
        <v>0</v>
      </c>
      <c r="G11">
        <v>0</v>
      </c>
      <c r="H11">
        <v>0</v>
      </c>
      <c r="I11">
        <v>1</v>
      </c>
      <c r="J11">
        <v>0</v>
      </c>
      <c r="K11">
        <v>0</v>
      </c>
      <c r="L11" s="1">
        <f t="shared" si="15"/>
        <v>0.33600000000000002</v>
      </c>
      <c r="M11">
        <v>0.59</v>
      </c>
      <c r="N11">
        <v>0</v>
      </c>
      <c r="O11">
        <v>0</v>
      </c>
      <c r="P11">
        <v>0</v>
      </c>
      <c r="Q11">
        <v>0.25</v>
      </c>
      <c r="R11">
        <v>0.75</v>
      </c>
      <c r="S11" s="1">
        <f t="shared" si="16"/>
        <v>0.20625000000000002</v>
      </c>
      <c r="T11">
        <v>0</v>
      </c>
      <c r="U11" s="1">
        <f t="shared" si="17"/>
        <v>0.22500000000000003</v>
      </c>
      <c r="V11" s="3">
        <v>0</v>
      </c>
      <c r="W11" s="1">
        <v>0.6875</v>
      </c>
      <c r="X11">
        <v>0.75</v>
      </c>
      <c r="Y11">
        <v>0</v>
      </c>
      <c r="Z11" s="3">
        <v>0</v>
      </c>
      <c r="AA11" s="1">
        <v>6.25E-2</v>
      </c>
      <c r="AB11" s="1">
        <v>6.25E-2</v>
      </c>
      <c r="AC11" s="3">
        <v>0</v>
      </c>
      <c r="AD11" s="1">
        <v>0</v>
      </c>
      <c r="AE11" s="3">
        <v>1</v>
      </c>
      <c r="AF11" s="3">
        <v>0</v>
      </c>
      <c r="AG11" s="1">
        <v>0</v>
      </c>
      <c r="AH11" s="1">
        <v>6.25E-2</v>
      </c>
      <c r="AI11" s="1">
        <v>0.75</v>
      </c>
      <c r="AJ11">
        <v>0</v>
      </c>
      <c r="AK11" s="4">
        <f t="shared" si="18"/>
        <v>0.5</v>
      </c>
      <c r="AL11">
        <v>0.5</v>
      </c>
      <c r="AM11">
        <v>0.5</v>
      </c>
      <c r="AN11" s="1">
        <f t="shared" si="19"/>
        <v>0.68645833333333339</v>
      </c>
      <c r="AO11" s="4">
        <f t="shared" si="20"/>
        <v>0.60000000000000009</v>
      </c>
      <c r="AP11">
        <v>1</v>
      </c>
      <c r="AQ11">
        <v>0</v>
      </c>
      <c r="AR11">
        <v>1</v>
      </c>
      <c r="AS11" s="1">
        <f t="shared" si="21"/>
        <v>0.5625</v>
      </c>
      <c r="AT11">
        <v>0.5</v>
      </c>
      <c r="AU11">
        <v>0.5</v>
      </c>
      <c r="AV11">
        <v>0.25</v>
      </c>
      <c r="AW11">
        <v>1</v>
      </c>
      <c r="AX11" s="1">
        <f t="shared" si="22"/>
        <v>0.58333333333333337</v>
      </c>
      <c r="AY11">
        <v>1</v>
      </c>
      <c r="AZ11">
        <v>0.5</v>
      </c>
      <c r="BA11">
        <v>0.25</v>
      </c>
      <c r="BB11">
        <f t="shared" si="23"/>
        <v>0.99999999999999989</v>
      </c>
      <c r="BC11">
        <v>1</v>
      </c>
      <c r="BD11">
        <v>1</v>
      </c>
      <c r="BE11">
        <v>1</v>
      </c>
      <c r="BF11">
        <v>1</v>
      </c>
    </row>
    <row r="12" spans="1:58" x14ac:dyDescent="0.25">
      <c r="A12" t="s">
        <v>18</v>
      </c>
      <c r="B12" s="1">
        <f t="shared" si="12"/>
        <v>0.88</v>
      </c>
      <c r="C12">
        <v>0.88</v>
      </c>
      <c r="D12">
        <v>0.88</v>
      </c>
      <c r="E12" s="1">
        <f t="shared" si="13"/>
        <v>0.44374999999999998</v>
      </c>
      <c r="F12">
        <f t="shared" si="14"/>
        <v>0</v>
      </c>
      <c r="G12">
        <v>0</v>
      </c>
      <c r="H12">
        <v>0</v>
      </c>
      <c r="I12">
        <v>1</v>
      </c>
      <c r="J12">
        <v>0.75</v>
      </c>
      <c r="K12">
        <v>0.75</v>
      </c>
      <c r="L12" s="1">
        <f t="shared" si="15"/>
        <v>0.746</v>
      </c>
      <c r="M12">
        <v>0.74</v>
      </c>
      <c r="N12">
        <v>1</v>
      </c>
      <c r="O12">
        <v>0</v>
      </c>
      <c r="P12">
        <v>1</v>
      </c>
      <c r="Q12">
        <v>0.75</v>
      </c>
      <c r="R12">
        <v>0.75</v>
      </c>
      <c r="S12" s="1">
        <f t="shared" si="16"/>
        <v>0.19374999999999998</v>
      </c>
      <c r="T12">
        <v>0.25</v>
      </c>
      <c r="U12" s="1">
        <f t="shared" si="17"/>
        <v>0.13750000000000001</v>
      </c>
      <c r="V12" s="1">
        <v>6.25E-2</v>
      </c>
      <c r="W12" s="1">
        <v>6.25E-2</v>
      </c>
      <c r="X12">
        <v>1</v>
      </c>
      <c r="Y12">
        <v>0</v>
      </c>
      <c r="Z12" s="3">
        <v>0</v>
      </c>
      <c r="AA12" s="1">
        <v>6.25E-2</v>
      </c>
      <c r="AB12" s="1">
        <v>0.375</v>
      </c>
      <c r="AC12" s="1">
        <v>6.25E-2</v>
      </c>
      <c r="AD12" s="1">
        <v>0</v>
      </c>
      <c r="AE12" s="1">
        <v>0.375</v>
      </c>
      <c r="AF12" s="1">
        <v>0.6875</v>
      </c>
      <c r="AG12" s="1">
        <v>0.375</v>
      </c>
      <c r="AH12" s="1">
        <v>0.375</v>
      </c>
      <c r="AI12" s="3">
        <v>0</v>
      </c>
      <c r="AJ12">
        <v>0</v>
      </c>
      <c r="AK12" s="1">
        <f t="shared" si="18"/>
        <v>0.58333333333333326</v>
      </c>
      <c r="AL12">
        <v>0.5</v>
      </c>
      <c r="AM12">
        <v>0.75</v>
      </c>
      <c r="AN12" s="1">
        <f t="shared" si="19"/>
        <v>0.82133333333333325</v>
      </c>
      <c r="AO12" s="1">
        <f t="shared" si="20"/>
        <v>0.65200000000000002</v>
      </c>
      <c r="AP12">
        <v>0.38</v>
      </c>
      <c r="AQ12">
        <v>1</v>
      </c>
      <c r="AR12">
        <v>0.5</v>
      </c>
      <c r="AS12" s="3">
        <f t="shared" si="21"/>
        <v>1</v>
      </c>
      <c r="AT12">
        <v>1</v>
      </c>
      <c r="AU12">
        <v>1</v>
      </c>
      <c r="AV12">
        <v>1</v>
      </c>
      <c r="AW12">
        <v>1</v>
      </c>
      <c r="AX12" s="1">
        <f t="shared" si="22"/>
        <v>0.83333333333333326</v>
      </c>
      <c r="AY12">
        <v>1</v>
      </c>
      <c r="AZ12">
        <v>0.5</v>
      </c>
      <c r="BA12">
        <v>1</v>
      </c>
      <c r="BB12">
        <f t="shared" si="23"/>
        <v>0.79999999999999993</v>
      </c>
      <c r="BC12">
        <v>0.75</v>
      </c>
      <c r="BD12">
        <v>1</v>
      </c>
      <c r="BE12">
        <v>0.75</v>
      </c>
      <c r="BF12">
        <v>1</v>
      </c>
    </row>
    <row r="13" spans="1:58" x14ac:dyDescent="0.25">
      <c r="A13" t="s">
        <v>19</v>
      </c>
      <c r="B13" s="3">
        <f t="shared" si="12"/>
        <v>1</v>
      </c>
      <c r="C13">
        <v>1</v>
      </c>
      <c r="D13">
        <v>1</v>
      </c>
      <c r="E13" s="1">
        <f t="shared" si="13"/>
        <v>0.734375</v>
      </c>
      <c r="F13">
        <f t="shared" si="14"/>
        <v>0.5</v>
      </c>
      <c r="G13">
        <v>0</v>
      </c>
      <c r="H13">
        <v>1</v>
      </c>
      <c r="I13">
        <v>1</v>
      </c>
      <c r="J13">
        <v>1</v>
      </c>
      <c r="K13">
        <v>0.75</v>
      </c>
      <c r="L13" s="1">
        <f t="shared" si="15"/>
        <v>0.54600000000000004</v>
      </c>
      <c r="M13" s="5">
        <v>0.74</v>
      </c>
      <c r="N13" s="6">
        <v>1</v>
      </c>
      <c r="O13" s="6">
        <v>0.25</v>
      </c>
      <c r="P13" s="6">
        <v>0</v>
      </c>
      <c r="Q13" s="7">
        <v>0.25</v>
      </c>
      <c r="R13" s="7">
        <v>0</v>
      </c>
      <c r="S13" s="1">
        <f t="shared" si="16"/>
        <v>0.421875</v>
      </c>
      <c r="T13">
        <v>1</v>
      </c>
      <c r="U13" s="1">
        <f t="shared" si="17"/>
        <v>0.35000000000000003</v>
      </c>
      <c r="V13">
        <v>0.5</v>
      </c>
      <c r="W13">
        <v>0</v>
      </c>
      <c r="X13">
        <v>1</v>
      </c>
      <c r="Y13">
        <v>0</v>
      </c>
      <c r="Z13">
        <v>0</v>
      </c>
      <c r="AA13">
        <v>0.75</v>
      </c>
      <c r="AB13" s="1">
        <v>0.6875</v>
      </c>
      <c r="AC13">
        <v>0</v>
      </c>
      <c r="AD13" s="1">
        <v>0.6875</v>
      </c>
      <c r="AE13">
        <v>0.75</v>
      </c>
      <c r="AF13">
        <v>0</v>
      </c>
      <c r="AG13" s="1">
        <v>0.6875</v>
      </c>
      <c r="AH13" s="1">
        <v>6.25E-2</v>
      </c>
      <c r="AI13" s="1">
        <v>0.375</v>
      </c>
      <c r="AJ13" s="1">
        <v>0.6875</v>
      </c>
      <c r="AK13" s="1">
        <f t="shared" si="18"/>
        <v>0.75</v>
      </c>
      <c r="AL13">
        <v>0.75</v>
      </c>
      <c r="AM13">
        <v>0.75</v>
      </c>
      <c r="AN13" s="1">
        <f t="shared" si="19"/>
        <v>0.79166666666666663</v>
      </c>
      <c r="AO13" s="1">
        <f t="shared" si="20"/>
        <v>0.75000000000000011</v>
      </c>
      <c r="AP13">
        <v>0.75</v>
      </c>
      <c r="AQ13">
        <v>1</v>
      </c>
      <c r="AR13">
        <v>0.25</v>
      </c>
      <c r="AS13">
        <v>0.5</v>
      </c>
      <c r="AT13">
        <v>0.5</v>
      </c>
      <c r="AU13">
        <v>0.5</v>
      </c>
      <c r="AV13">
        <v>0.5</v>
      </c>
      <c r="AW13">
        <v>0.5</v>
      </c>
      <c r="AX13" s="1">
        <f t="shared" si="22"/>
        <v>0.91666666666666652</v>
      </c>
      <c r="AY13">
        <v>1</v>
      </c>
      <c r="AZ13">
        <v>0.75</v>
      </c>
      <c r="BA13">
        <v>1</v>
      </c>
      <c r="BB13">
        <f t="shared" si="23"/>
        <v>0.99999999999999989</v>
      </c>
      <c r="BC13">
        <v>1</v>
      </c>
      <c r="BD13">
        <v>1</v>
      </c>
      <c r="BE13">
        <v>1</v>
      </c>
      <c r="BF13">
        <v>1</v>
      </c>
    </row>
    <row r="14" spans="1:58" x14ac:dyDescent="0.25">
      <c r="A14" t="s">
        <v>20</v>
      </c>
      <c r="B14" s="1">
        <f t="shared" si="12"/>
        <v>0.84499999999999997</v>
      </c>
      <c r="C14">
        <v>0.88</v>
      </c>
      <c r="D14">
        <v>0.81</v>
      </c>
      <c r="E14" s="1">
        <f t="shared" si="13"/>
        <v>0.47499999999999998</v>
      </c>
      <c r="F14">
        <f t="shared" si="14"/>
        <v>0.5</v>
      </c>
      <c r="G14">
        <v>0.5</v>
      </c>
      <c r="H14">
        <v>0</v>
      </c>
      <c r="I14">
        <v>1</v>
      </c>
      <c r="J14">
        <v>0</v>
      </c>
      <c r="K14">
        <v>0</v>
      </c>
      <c r="L14" s="1">
        <f>((0.4*M14) +(0.2*N14) + (0.1*O14)+ (0.1*P14)+ (0.1*Q14)+(0.1*R14))*1.25</f>
        <v>0.57169117647058842</v>
      </c>
      <c r="M14" s="8">
        <v>0.70588235294117652</v>
      </c>
      <c r="N14" s="6">
        <v>0.5</v>
      </c>
      <c r="O14" s="6">
        <v>0</v>
      </c>
      <c r="P14" s="7">
        <v>0.25</v>
      </c>
      <c r="Q14" s="7">
        <v>0.25</v>
      </c>
      <c r="R14" s="7">
        <v>0.25</v>
      </c>
      <c r="S14" s="1">
        <f t="shared" si="16"/>
        <v>0.38750000000000001</v>
      </c>
      <c r="T14">
        <v>0</v>
      </c>
      <c r="U14" s="1">
        <f t="shared" si="17"/>
        <v>0.34375</v>
      </c>
      <c r="V14">
        <v>0.75</v>
      </c>
      <c r="W14">
        <v>0</v>
      </c>
      <c r="X14">
        <v>1</v>
      </c>
      <c r="Y14" s="1">
        <v>0.6875</v>
      </c>
      <c r="Z14" s="1">
        <v>6.25E-2</v>
      </c>
      <c r="AA14" s="1">
        <v>6.25E-2</v>
      </c>
      <c r="AB14">
        <v>0.75</v>
      </c>
      <c r="AC14">
        <v>0.5</v>
      </c>
      <c r="AD14" s="1">
        <v>0.6875</v>
      </c>
      <c r="AE14">
        <v>0.75</v>
      </c>
      <c r="AF14">
        <v>0</v>
      </c>
      <c r="AG14">
        <v>0.5</v>
      </c>
      <c r="AH14" s="1">
        <v>0.375</v>
      </c>
      <c r="AI14" s="1">
        <v>0.375</v>
      </c>
      <c r="AJ14" s="1">
        <v>0.375</v>
      </c>
      <c r="AK14" s="1">
        <f t="shared" si="18"/>
        <v>0.58333333333333326</v>
      </c>
      <c r="AL14">
        <v>0.5</v>
      </c>
      <c r="AM14">
        <v>0.75</v>
      </c>
      <c r="AN14" s="1">
        <f t="shared" si="19"/>
        <v>0.63412500000000005</v>
      </c>
      <c r="AO14" s="1">
        <f t="shared" si="20"/>
        <v>0.52400000000000002</v>
      </c>
      <c r="AP14">
        <v>1</v>
      </c>
      <c r="AQ14">
        <v>0.31</v>
      </c>
      <c r="AR14">
        <v>0</v>
      </c>
      <c r="AS14" s="1">
        <f t="shared" ref="AS14:AS25" si="33">(0.25*AT14)+(0.25*AU14)+(0.25*AV14)+(0.25*AW14)</f>
        <v>0.8125</v>
      </c>
      <c r="AT14">
        <v>0.25</v>
      </c>
      <c r="AU14">
        <v>1</v>
      </c>
      <c r="AV14">
        <v>1</v>
      </c>
      <c r="AW14">
        <v>1</v>
      </c>
      <c r="AX14">
        <f t="shared" si="22"/>
        <v>0.5</v>
      </c>
      <c r="AY14">
        <v>0</v>
      </c>
      <c r="AZ14">
        <v>0.5</v>
      </c>
      <c r="BA14">
        <v>1</v>
      </c>
      <c r="BB14">
        <f t="shared" si="23"/>
        <v>0.7</v>
      </c>
      <c r="BC14">
        <v>0.75</v>
      </c>
      <c r="BD14">
        <v>1</v>
      </c>
      <c r="BE14">
        <v>0.25</v>
      </c>
      <c r="BF14">
        <v>0.5</v>
      </c>
    </row>
    <row r="15" spans="1:58" x14ac:dyDescent="0.25">
      <c r="A15" t="s">
        <v>21</v>
      </c>
      <c r="B15" s="1">
        <f t="shared" si="12"/>
        <v>0.88</v>
      </c>
      <c r="C15">
        <v>0.88</v>
      </c>
      <c r="D15">
        <v>0.88</v>
      </c>
      <c r="E15" s="16">
        <f t="shared" si="13"/>
        <v>0.701171875</v>
      </c>
      <c r="F15" s="16">
        <f t="shared" si="14"/>
        <v>0.53125</v>
      </c>
      <c r="G15" s="15">
        <v>0.25</v>
      </c>
      <c r="H15">
        <v>0.75</v>
      </c>
      <c r="I15">
        <v>1</v>
      </c>
      <c r="J15">
        <v>1</v>
      </c>
      <c r="K15">
        <v>0.5</v>
      </c>
      <c r="L15" s="1">
        <f t="shared" si="15"/>
        <v>0.51911764705882357</v>
      </c>
      <c r="M15" s="5">
        <v>0.23529411764705882</v>
      </c>
      <c r="N15" s="6">
        <v>1</v>
      </c>
      <c r="O15" s="6">
        <v>0.5</v>
      </c>
      <c r="P15" s="7">
        <v>0.75</v>
      </c>
      <c r="Q15" s="7">
        <v>0</v>
      </c>
      <c r="R15" s="7">
        <v>1</v>
      </c>
      <c r="S15" s="16">
        <f t="shared" si="16"/>
        <v>0.51250000000000007</v>
      </c>
      <c r="T15" s="15">
        <v>1</v>
      </c>
      <c r="U15" s="1">
        <f t="shared" si="17"/>
        <v>0.41250000000000003</v>
      </c>
      <c r="V15" s="1">
        <v>6.25E-2</v>
      </c>
      <c r="W15">
        <v>0</v>
      </c>
      <c r="X15">
        <v>1</v>
      </c>
      <c r="Y15">
        <v>1</v>
      </c>
      <c r="Z15" s="3">
        <v>0</v>
      </c>
      <c r="AA15" s="3">
        <v>1</v>
      </c>
      <c r="AB15" s="1">
        <v>0.5</v>
      </c>
      <c r="AC15" s="1">
        <v>0.6875</v>
      </c>
      <c r="AD15" s="1">
        <v>0.6875</v>
      </c>
      <c r="AE15" s="3">
        <v>0</v>
      </c>
      <c r="AF15" s="3">
        <v>0</v>
      </c>
      <c r="AG15" s="1">
        <v>0.75</v>
      </c>
      <c r="AH15" s="1">
        <v>0.75</v>
      </c>
      <c r="AI15" s="1">
        <v>0.75</v>
      </c>
      <c r="AJ15">
        <v>1</v>
      </c>
      <c r="AK15" s="1">
        <f t="shared" si="18"/>
        <v>0.58333333333333326</v>
      </c>
      <c r="AL15">
        <v>0.5</v>
      </c>
      <c r="AM15">
        <v>0.75</v>
      </c>
      <c r="AN15" s="1">
        <f t="shared" si="19"/>
        <v>0.77187499999999998</v>
      </c>
      <c r="AO15" s="3">
        <f t="shared" si="20"/>
        <v>1</v>
      </c>
      <c r="AP15">
        <v>1</v>
      </c>
      <c r="AQ15">
        <v>1</v>
      </c>
      <c r="AR15">
        <v>1</v>
      </c>
      <c r="AS15" s="1">
        <f t="shared" si="33"/>
        <v>0.4375</v>
      </c>
      <c r="AT15">
        <v>0.25</v>
      </c>
      <c r="AU15">
        <v>0.25</v>
      </c>
      <c r="AV15">
        <v>0.25</v>
      </c>
      <c r="AW15">
        <v>1</v>
      </c>
      <c r="AX15">
        <f t="shared" si="22"/>
        <v>0.75</v>
      </c>
      <c r="AY15">
        <v>1</v>
      </c>
      <c r="AZ15">
        <v>0.25</v>
      </c>
      <c r="BA15">
        <v>1</v>
      </c>
      <c r="BB15">
        <f t="shared" si="23"/>
        <v>0.89999999999999991</v>
      </c>
      <c r="BC15">
        <v>1</v>
      </c>
      <c r="BD15">
        <v>1</v>
      </c>
      <c r="BE15">
        <v>0</v>
      </c>
      <c r="BF15">
        <v>1</v>
      </c>
    </row>
    <row r="16" spans="1:58" x14ac:dyDescent="0.25">
      <c r="A16" t="s">
        <v>22</v>
      </c>
      <c r="B16" s="1">
        <f t="shared" si="12"/>
        <v>0.88</v>
      </c>
      <c r="C16">
        <v>0.88</v>
      </c>
      <c r="D16">
        <v>0.88</v>
      </c>
      <c r="E16" s="1">
        <f t="shared" si="13"/>
        <v>0.23125000000000001</v>
      </c>
      <c r="F16" s="3">
        <f t="shared" si="14"/>
        <v>0</v>
      </c>
      <c r="G16">
        <v>0</v>
      </c>
      <c r="H16">
        <v>0</v>
      </c>
      <c r="I16">
        <v>1</v>
      </c>
      <c r="J16">
        <v>0.75</v>
      </c>
      <c r="K16">
        <v>0.25</v>
      </c>
      <c r="L16" s="1">
        <f t="shared" si="15"/>
        <v>0.44264705882352945</v>
      </c>
      <c r="M16" s="8">
        <v>0.29411764705882354</v>
      </c>
      <c r="N16" s="6">
        <v>1</v>
      </c>
      <c r="O16" s="6">
        <v>0.5</v>
      </c>
      <c r="P16" s="7">
        <v>0.25</v>
      </c>
      <c r="Q16" s="7">
        <v>0.5</v>
      </c>
      <c r="R16" s="6">
        <v>0</v>
      </c>
      <c r="S16" s="1">
        <f t="shared" si="16"/>
        <v>0.31874999999999998</v>
      </c>
      <c r="T16">
        <v>0</v>
      </c>
      <c r="U16" s="1">
        <f t="shared" si="17"/>
        <v>0.26250000000000001</v>
      </c>
      <c r="V16" s="1">
        <v>0.6875</v>
      </c>
      <c r="W16">
        <v>0</v>
      </c>
      <c r="X16">
        <v>0.75</v>
      </c>
      <c r="Y16">
        <v>0.5</v>
      </c>
      <c r="Z16">
        <v>0</v>
      </c>
      <c r="AA16">
        <v>0</v>
      </c>
      <c r="AB16">
        <v>0.75</v>
      </c>
      <c r="AC16">
        <v>0</v>
      </c>
      <c r="AD16">
        <v>1</v>
      </c>
      <c r="AE16" s="3">
        <v>0</v>
      </c>
      <c r="AF16">
        <v>0</v>
      </c>
      <c r="AG16">
        <v>0.75</v>
      </c>
      <c r="AH16">
        <v>0.5</v>
      </c>
      <c r="AI16">
        <v>0.75</v>
      </c>
      <c r="AJ16">
        <v>0</v>
      </c>
      <c r="AK16" s="1">
        <f t="shared" si="18"/>
        <v>0.33333333333333331</v>
      </c>
      <c r="AL16">
        <v>0</v>
      </c>
      <c r="AM16">
        <v>1</v>
      </c>
      <c r="AN16" s="1">
        <f t="shared" si="19"/>
        <v>0.90833333333333333</v>
      </c>
      <c r="AO16" s="4">
        <f t="shared" si="20"/>
        <v>0.8</v>
      </c>
      <c r="AP16">
        <v>1</v>
      </c>
      <c r="AQ16">
        <v>1</v>
      </c>
      <c r="AR16">
        <v>0</v>
      </c>
      <c r="AS16" s="3">
        <f t="shared" si="33"/>
        <v>1</v>
      </c>
      <c r="AT16">
        <v>1</v>
      </c>
      <c r="AU16">
        <v>1</v>
      </c>
      <c r="AV16">
        <v>1</v>
      </c>
      <c r="AW16">
        <v>1</v>
      </c>
      <c r="AX16" s="1">
        <f t="shared" si="22"/>
        <v>0.83333333333333326</v>
      </c>
      <c r="AY16">
        <v>1</v>
      </c>
      <c r="AZ16">
        <v>0.5</v>
      </c>
      <c r="BA16">
        <v>1</v>
      </c>
      <c r="BB16">
        <f t="shared" si="23"/>
        <v>0.99999999999999989</v>
      </c>
      <c r="BC16">
        <v>1</v>
      </c>
      <c r="BD16">
        <v>1</v>
      </c>
      <c r="BE16">
        <v>1</v>
      </c>
      <c r="BF16">
        <v>1</v>
      </c>
    </row>
    <row r="17" spans="1:58" x14ac:dyDescent="0.25">
      <c r="A17" t="s">
        <v>23</v>
      </c>
      <c r="B17" s="1">
        <f t="shared" si="12"/>
        <v>0.81499999999999995</v>
      </c>
      <c r="C17">
        <v>1</v>
      </c>
      <c r="D17">
        <v>0.63</v>
      </c>
      <c r="E17" s="1">
        <f t="shared" si="13"/>
        <v>0.125</v>
      </c>
      <c r="F17" s="3">
        <f t="shared" si="14"/>
        <v>0</v>
      </c>
      <c r="G17">
        <v>0</v>
      </c>
      <c r="H17">
        <v>0</v>
      </c>
      <c r="I17">
        <v>1</v>
      </c>
      <c r="J17">
        <v>0.75</v>
      </c>
      <c r="K17">
        <v>0</v>
      </c>
      <c r="L17" s="1">
        <f t="shared" si="15"/>
        <v>0.59852941176470598</v>
      </c>
      <c r="M17" s="8">
        <v>0.55882352941176472</v>
      </c>
      <c r="N17" s="6">
        <v>1</v>
      </c>
      <c r="O17" s="6">
        <v>0</v>
      </c>
      <c r="P17" s="7">
        <v>1</v>
      </c>
      <c r="Q17" s="7">
        <v>0.75</v>
      </c>
      <c r="R17" s="7">
        <v>0</v>
      </c>
      <c r="S17" s="1">
        <f t="shared" si="16"/>
        <v>0.25312500000000004</v>
      </c>
      <c r="T17">
        <v>0.75</v>
      </c>
      <c r="U17" s="1">
        <f t="shared" si="17"/>
        <v>0.3125</v>
      </c>
      <c r="V17" s="1">
        <v>0.6875</v>
      </c>
      <c r="W17">
        <v>0</v>
      </c>
      <c r="X17">
        <v>0.75</v>
      </c>
      <c r="Y17">
        <v>0</v>
      </c>
      <c r="Z17">
        <v>0</v>
      </c>
      <c r="AA17">
        <v>0.5</v>
      </c>
      <c r="AB17">
        <v>0.25</v>
      </c>
      <c r="AC17">
        <v>0.25</v>
      </c>
      <c r="AD17">
        <v>0</v>
      </c>
      <c r="AE17" s="3">
        <v>0</v>
      </c>
      <c r="AF17">
        <v>0</v>
      </c>
      <c r="AG17" s="1">
        <v>0.6875</v>
      </c>
      <c r="AH17">
        <v>0</v>
      </c>
      <c r="AI17">
        <v>0</v>
      </c>
      <c r="AJ17">
        <v>0</v>
      </c>
      <c r="AK17" s="4">
        <f t="shared" si="18"/>
        <v>0.5</v>
      </c>
      <c r="AL17">
        <v>0.25</v>
      </c>
      <c r="AM17">
        <v>1</v>
      </c>
      <c r="AN17" s="1">
        <f t="shared" si="19"/>
        <v>0.78175000000000006</v>
      </c>
      <c r="AO17" s="1">
        <f t="shared" si="20"/>
        <v>0.65200000000000002</v>
      </c>
      <c r="AP17">
        <v>0.63</v>
      </c>
      <c r="AQ17">
        <v>1</v>
      </c>
      <c r="AR17">
        <v>0</v>
      </c>
      <c r="AS17" s="3">
        <f t="shared" si="33"/>
        <v>1</v>
      </c>
      <c r="AT17">
        <v>1</v>
      </c>
      <c r="AU17">
        <v>1</v>
      </c>
      <c r="AV17">
        <v>1</v>
      </c>
      <c r="AW17">
        <v>1</v>
      </c>
      <c r="AX17">
        <f t="shared" si="22"/>
        <v>1</v>
      </c>
      <c r="AY17">
        <v>1</v>
      </c>
      <c r="AZ17">
        <v>1</v>
      </c>
      <c r="BA17">
        <v>1</v>
      </c>
      <c r="BB17" s="1">
        <f t="shared" si="23"/>
        <v>0.47499999999999998</v>
      </c>
      <c r="BC17">
        <v>0.25</v>
      </c>
      <c r="BD17">
        <v>1</v>
      </c>
      <c r="BE17">
        <v>1</v>
      </c>
      <c r="BF17">
        <v>1</v>
      </c>
    </row>
    <row r="18" spans="1:58" x14ac:dyDescent="0.25">
      <c r="A18" t="s">
        <v>24</v>
      </c>
      <c r="B18" s="1">
        <f t="shared" si="12"/>
        <v>0.97</v>
      </c>
      <c r="C18">
        <v>1</v>
      </c>
      <c r="D18">
        <v>0.94</v>
      </c>
      <c r="E18" s="1">
        <f t="shared" si="13"/>
        <v>0.78749999999999998</v>
      </c>
      <c r="F18" s="1">
        <f t="shared" si="14"/>
        <v>0.75</v>
      </c>
      <c r="G18">
        <v>0.75</v>
      </c>
      <c r="H18">
        <v>0</v>
      </c>
      <c r="I18">
        <v>1</v>
      </c>
      <c r="J18">
        <v>1</v>
      </c>
      <c r="K18">
        <v>0</v>
      </c>
      <c r="L18" s="1">
        <f t="shared" si="15"/>
        <v>0.8529411764705882</v>
      </c>
      <c r="M18" s="8">
        <v>0.88235294117647056</v>
      </c>
      <c r="N18" s="6">
        <v>1</v>
      </c>
      <c r="O18" s="6">
        <v>1</v>
      </c>
      <c r="P18" s="7">
        <v>1</v>
      </c>
      <c r="Q18" s="7">
        <v>0</v>
      </c>
      <c r="R18" s="7">
        <v>1</v>
      </c>
      <c r="S18" s="1">
        <f t="shared" si="16"/>
        <v>0.39999999999999991</v>
      </c>
      <c r="T18">
        <v>0</v>
      </c>
      <c r="U18" s="1">
        <f t="shared" si="17"/>
        <v>0.32500000000000001</v>
      </c>
      <c r="V18">
        <v>0.75</v>
      </c>
      <c r="W18">
        <v>0</v>
      </c>
      <c r="X18">
        <v>1</v>
      </c>
      <c r="Y18">
        <v>0</v>
      </c>
      <c r="Z18">
        <v>0</v>
      </c>
      <c r="AA18" s="1">
        <v>0.375</v>
      </c>
      <c r="AB18">
        <v>1</v>
      </c>
      <c r="AC18">
        <v>0</v>
      </c>
      <c r="AD18">
        <v>0.75</v>
      </c>
      <c r="AE18" s="3">
        <v>0</v>
      </c>
      <c r="AF18">
        <v>0</v>
      </c>
      <c r="AG18">
        <v>0.75</v>
      </c>
      <c r="AH18">
        <v>0.75</v>
      </c>
      <c r="AI18">
        <v>0.75</v>
      </c>
      <c r="AJ18" s="4">
        <v>0.75</v>
      </c>
      <c r="AK18" s="1">
        <f t="shared" si="18"/>
        <v>0.33333333333333331</v>
      </c>
      <c r="AL18">
        <v>0</v>
      </c>
      <c r="AM18">
        <v>1</v>
      </c>
      <c r="AN18" s="1">
        <f t="shared" si="19"/>
        <v>0.74945833333333334</v>
      </c>
      <c r="AO18" s="1">
        <f t="shared" si="20"/>
        <v>0.35200000000000004</v>
      </c>
      <c r="AP18">
        <v>0.38</v>
      </c>
      <c r="AQ18">
        <v>0.5</v>
      </c>
      <c r="AR18">
        <v>0</v>
      </c>
      <c r="AS18" s="1">
        <f t="shared" si="33"/>
        <v>0.8125</v>
      </c>
      <c r="AT18">
        <v>1</v>
      </c>
      <c r="AU18">
        <v>1</v>
      </c>
      <c r="AV18">
        <v>0.25</v>
      </c>
      <c r="AW18">
        <v>1</v>
      </c>
      <c r="AX18" s="1">
        <f t="shared" si="22"/>
        <v>0.83333333333333326</v>
      </c>
      <c r="AY18">
        <v>1</v>
      </c>
      <c r="AZ18">
        <v>0.5</v>
      </c>
      <c r="BA18">
        <v>1</v>
      </c>
      <c r="BB18">
        <f t="shared" si="23"/>
        <v>0.99999999999999989</v>
      </c>
      <c r="BC18">
        <v>1</v>
      </c>
      <c r="BD18">
        <v>1</v>
      </c>
      <c r="BE18">
        <v>1</v>
      </c>
      <c r="BF18">
        <v>1</v>
      </c>
    </row>
    <row r="19" spans="1:58" x14ac:dyDescent="0.25">
      <c r="A19" t="s">
        <v>25</v>
      </c>
      <c r="B19" s="1">
        <f t="shared" si="12"/>
        <v>0.88</v>
      </c>
      <c r="C19">
        <v>0.88</v>
      </c>
      <c r="D19">
        <v>0.88</v>
      </c>
      <c r="E19" s="1">
        <f t="shared" si="13"/>
        <v>0.23125000000000001</v>
      </c>
      <c r="F19" s="3">
        <f t="shared" si="14"/>
        <v>0</v>
      </c>
      <c r="G19">
        <v>0</v>
      </c>
      <c r="H19">
        <v>0</v>
      </c>
      <c r="I19">
        <v>1</v>
      </c>
      <c r="J19">
        <v>0.75</v>
      </c>
      <c r="K19">
        <v>0.25</v>
      </c>
      <c r="L19" s="1">
        <f t="shared" si="15"/>
        <v>0.48088235294117648</v>
      </c>
      <c r="M19" s="8">
        <v>0.26470588235294118</v>
      </c>
      <c r="N19" s="6">
        <v>1</v>
      </c>
      <c r="O19" s="6">
        <v>0.5</v>
      </c>
      <c r="P19" s="7">
        <v>0.75</v>
      </c>
      <c r="Q19" s="7">
        <v>0.5</v>
      </c>
      <c r="R19" s="7">
        <v>0</v>
      </c>
      <c r="S19" s="1">
        <f t="shared" si="16"/>
        <v>0.47812499999999997</v>
      </c>
      <c r="T19">
        <v>0</v>
      </c>
      <c r="U19" s="1">
        <f t="shared" si="17"/>
        <v>0.53750000000000009</v>
      </c>
      <c r="V19" s="1">
        <v>1</v>
      </c>
      <c r="W19">
        <v>0</v>
      </c>
      <c r="X19">
        <v>1</v>
      </c>
      <c r="Y19" s="1">
        <v>0.375</v>
      </c>
      <c r="Z19" s="3">
        <v>0</v>
      </c>
      <c r="AA19" s="3">
        <v>1</v>
      </c>
      <c r="AB19" s="3">
        <v>1</v>
      </c>
      <c r="AC19" s="1">
        <v>0.6875</v>
      </c>
      <c r="AD19" s="3">
        <v>0</v>
      </c>
      <c r="AE19" s="3">
        <v>0</v>
      </c>
      <c r="AF19" s="3">
        <v>0</v>
      </c>
      <c r="AG19" s="1">
        <v>0.6875</v>
      </c>
      <c r="AH19" s="1">
        <v>0.6875</v>
      </c>
      <c r="AI19" s="1">
        <v>0.75</v>
      </c>
      <c r="AJ19" s="1">
        <v>0.375</v>
      </c>
      <c r="AK19" s="1">
        <f t="shared" si="18"/>
        <v>0.66666666666666663</v>
      </c>
      <c r="AL19">
        <v>0.5</v>
      </c>
      <c r="AM19">
        <v>1</v>
      </c>
      <c r="AN19" s="1">
        <f t="shared" si="19"/>
        <v>0.8125</v>
      </c>
      <c r="AO19" s="4">
        <f t="shared" si="20"/>
        <v>0.8</v>
      </c>
      <c r="AP19">
        <v>1</v>
      </c>
      <c r="AQ19">
        <v>1</v>
      </c>
      <c r="AR19">
        <v>0</v>
      </c>
      <c r="AS19" s="4">
        <f t="shared" si="33"/>
        <v>0.5</v>
      </c>
      <c r="AT19">
        <v>0</v>
      </c>
      <c r="AU19">
        <v>0</v>
      </c>
      <c r="AV19">
        <v>1</v>
      </c>
      <c r="AW19">
        <v>1</v>
      </c>
      <c r="AX19">
        <f t="shared" si="22"/>
        <v>1</v>
      </c>
      <c r="AY19">
        <v>1</v>
      </c>
      <c r="AZ19">
        <v>1</v>
      </c>
      <c r="BA19">
        <v>1</v>
      </c>
      <c r="BB19">
        <f t="shared" si="23"/>
        <v>0.95</v>
      </c>
      <c r="BC19">
        <v>1</v>
      </c>
      <c r="BD19">
        <v>1</v>
      </c>
      <c r="BE19">
        <v>0.5</v>
      </c>
      <c r="BF19">
        <v>1</v>
      </c>
    </row>
    <row r="20" spans="1:58" s="18" customFormat="1" x14ac:dyDescent="0.25">
      <c r="A20" s="18" t="s">
        <v>99</v>
      </c>
      <c r="B20" s="25">
        <f t="shared" ref="B20" si="34">(C20+D20)/2</f>
        <v>0.9375</v>
      </c>
      <c r="C20" s="40">
        <v>1</v>
      </c>
      <c r="D20" s="41">
        <v>0.875</v>
      </c>
      <c r="E20" s="25">
        <f t="shared" ref="E20" si="35">0.85*(1-(1-F20)*(1-0.5*K20))+(0.05*I20)+(0.1*J20)</f>
        <v>0.55000000000000004</v>
      </c>
      <c r="F20" s="39">
        <v>0.5</v>
      </c>
      <c r="G20" s="67">
        <v>0.5</v>
      </c>
      <c r="H20" s="67">
        <v>0</v>
      </c>
      <c r="I20" s="117">
        <v>1</v>
      </c>
      <c r="J20" s="117">
        <v>0.75</v>
      </c>
      <c r="K20" s="117">
        <v>0</v>
      </c>
      <c r="L20" s="64">
        <f>((0.4*M20) +(0.2*N20) + (0.1*O20)+ (0.1*P20)+ (0.1*Q20)+(0.1*R20))*1.25</f>
        <v>0.75500000000000012</v>
      </c>
      <c r="M20" s="63">
        <v>0.51</v>
      </c>
      <c r="N20" s="65">
        <v>1</v>
      </c>
      <c r="O20" s="123">
        <v>0.75</v>
      </c>
      <c r="P20" s="65">
        <v>0.75</v>
      </c>
      <c r="Q20" s="65">
        <v>0.25</v>
      </c>
      <c r="R20" s="123">
        <v>0.25</v>
      </c>
      <c r="S20" s="25">
        <f t="shared" ref="S20" si="36" xml:space="preserve"> (0.5*U20)+ (0.05*T20) +(0.05*AB20)+ (0.05*AC20) + (0.05*AD20) + (0.05*AE20)+ (0.05*AF20)+ (0.05*AG20)+(0.05*AH20)+ (0.05*AI20)+ ( 0.05*AJ20)</f>
        <v>0.38150000000000006</v>
      </c>
      <c r="T20" s="107">
        <v>0</v>
      </c>
      <c r="U20" s="25">
        <f t="shared" ref="U20" si="37" xml:space="preserve"> (0.2*V20)+(0.2*W20)+(0.1*X20)+(0.1*Y20)+(0.2*Z20)+(0.2*AA20)</f>
        <v>0.57500000000000007</v>
      </c>
      <c r="V20" s="110">
        <v>1</v>
      </c>
      <c r="W20" s="108">
        <v>0</v>
      </c>
      <c r="X20" s="110">
        <v>1</v>
      </c>
      <c r="Y20" s="109">
        <v>0.75</v>
      </c>
      <c r="Z20" s="110">
        <v>0</v>
      </c>
      <c r="AA20" s="110">
        <v>1</v>
      </c>
      <c r="AB20" s="109">
        <v>0.75</v>
      </c>
      <c r="AC20" s="110">
        <v>0</v>
      </c>
      <c r="AD20" s="110">
        <v>0</v>
      </c>
      <c r="AE20" s="110">
        <v>0</v>
      </c>
      <c r="AF20" s="110">
        <v>0</v>
      </c>
      <c r="AG20" s="110">
        <v>0</v>
      </c>
      <c r="AH20" s="109">
        <v>0.38</v>
      </c>
      <c r="AI20" s="109">
        <v>0.75</v>
      </c>
      <c r="AJ20" s="110">
        <v>0</v>
      </c>
      <c r="AK20" s="25">
        <f t="shared" ref="AK20" si="38" xml:space="preserve"> ((2/3)*AL20)+ ((1/3)*AM20)</f>
        <v>0.5</v>
      </c>
      <c r="AL20" s="49">
        <v>0.5</v>
      </c>
      <c r="AM20" s="49">
        <v>0.5</v>
      </c>
      <c r="AN20" s="25">
        <f t="shared" ref="AN20" si="39">(0.25*AO20)+(0.25*AS20)+(0.25*AX20)+(0.25*BB20)</f>
        <v>0.74375000000000002</v>
      </c>
      <c r="AO20" s="44">
        <f t="shared" ref="AO20" si="40">(0.4*AP20)+(0.4*AQ20)+(0.2*AR20)</f>
        <v>0.95000000000000007</v>
      </c>
      <c r="AP20" s="45">
        <v>1</v>
      </c>
      <c r="AQ20" s="45">
        <v>1</v>
      </c>
      <c r="AR20" s="45">
        <v>0.75</v>
      </c>
      <c r="AS20" s="42">
        <f t="shared" ref="AS20" si="41">(0.25*AT20)+(0.25*AU20)+(0.25*AV20)+(0.25*AW20)</f>
        <v>0.625</v>
      </c>
      <c r="AT20" s="43">
        <v>1</v>
      </c>
      <c r="AU20" s="43">
        <v>0.25</v>
      </c>
      <c r="AV20" s="43">
        <v>0.25</v>
      </c>
      <c r="AW20" s="43">
        <v>1</v>
      </c>
      <c r="AX20" s="26">
        <f t="shared" ref="AX20" si="42">((1/3)*AY20)+((1/3)*AZ20)+((1/3)*BA20)</f>
        <v>0.75</v>
      </c>
      <c r="AY20" s="38">
        <v>1</v>
      </c>
      <c r="AZ20" s="38">
        <v>0.25</v>
      </c>
      <c r="BA20" s="38">
        <v>1</v>
      </c>
      <c r="BB20" s="26">
        <f t="shared" ref="BB20" si="43">(0.7*BC20)+(0.1*BD20)+(0.1*BE20)+(0.1*BF20)</f>
        <v>0.64999999999999991</v>
      </c>
      <c r="BC20" s="111">
        <v>0.5</v>
      </c>
      <c r="BD20" s="111">
        <v>1</v>
      </c>
      <c r="BE20" s="111">
        <v>1</v>
      </c>
      <c r="BF20" s="111">
        <v>1</v>
      </c>
    </row>
    <row r="21" spans="1:58" x14ac:dyDescent="0.25">
      <c r="A21" t="s">
        <v>26</v>
      </c>
      <c r="B21" s="1">
        <f t="shared" si="12"/>
        <v>0.94</v>
      </c>
      <c r="C21">
        <v>1</v>
      </c>
      <c r="D21">
        <v>0.88</v>
      </c>
      <c r="E21" s="1">
        <f t="shared" si="13"/>
        <v>0.125</v>
      </c>
      <c r="F21" s="3">
        <f t="shared" si="14"/>
        <v>0</v>
      </c>
      <c r="G21">
        <v>0</v>
      </c>
      <c r="H21">
        <v>0</v>
      </c>
      <c r="I21">
        <v>1</v>
      </c>
      <c r="J21">
        <v>0.75</v>
      </c>
      <c r="K21">
        <v>0</v>
      </c>
      <c r="L21" s="1">
        <f t="shared" si="15"/>
        <v>0.27647058823529413</v>
      </c>
      <c r="M21" s="8">
        <v>0.44117647058823528</v>
      </c>
      <c r="N21" s="6">
        <v>0</v>
      </c>
      <c r="O21" s="6">
        <v>0</v>
      </c>
      <c r="P21" s="7">
        <v>0.25</v>
      </c>
      <c r="Q21" s="7">
        <v>0</v>
      </c>
      <c r="R21" s="7">
        <v>0.75</v>
      </c>
      <c r="S21" s="1">
        <f t="shared" si="16"/>
        <v>0.26875000000000004</v>
      </c>
      <c r="T21">
        <v>0.75</v>
      </c>
      <c r="U21" s="1">
        <f t="shared" si="17"/>
        <v>0.1875</v>
      </c>
      <c r="V21" s="1">
        <v>6.25E-2</v>
      </c>
      <c r="W21">
        <v>0</v>
      </c>
      <c r="X21">
        <v>0.5</v>
      </c>
      <c r="Y21" s="1">
        <v>0.75</v>
      </c>
      <c r="Z21" s="3">
        <v>0</v>
      </c>
      <c r="AA21">
        <v>0.25</v>
      </c>
      <c r="AB21">
        <v>0.5</v>
      </c>
      <c r="AC21">
        <v>0.5</v>
      </c>
      <c r="AD21">
        <v>1</v>
      </c>
      <c r="AE21" s="3">
        <v>0</v>
      </c>
      <c r="AF21" s="3">
        <v>0</v>
      </c>
      <c r="AG21">
        <v>0</v>
      </c>
      <c r="AH21">
        <v>0</v>
      </c>
      <c r="AI21">
        <v>0.75</v>
      </c>
      <c r="AJ21">
        <v>0</v>
      </c>
      <c r="AK21" s="4">
        <f t="shared" si="18"/>
        <v>0.5</v>
      </c>
      <c r="AL21">
        <v>0.5</v>
      </c>
      <c r="AM21">
        <v>0.5</v>
      </c>
      <c r="AN21" s="1">
        <f t="shared" si="19"/>
        <v>0.68125000000000002</v>
      </c>
      <c r="AO21" s="1">
        <f t="shared" si="20"/>
        <v>0.60000000000000009</v>
      </c>
      <c r="AP21">
        <v>1</v>
      </c>
      <c r="AQ21">
        <v>0</v>
      </c>
      <c r="AR21">
        <v>1</v>
      </c>
      <c r="AS21" s="1">
        <f t="shared" si="33"/>
        <v>0.625</v>
      </c>
      <c r="AT21">
        <v>0.25</v>
      </c>
      <c r="AU21">
        <v>0.25</v>
      </c>
      <c r="AV21">
        <v>1</v>
      </c>
      <c r="AW21">
        <v>1</v>
      </c>
      <c r="AX21">
        <f t="shared" si="22"/>
        <v>0.49999999999999994</v>
      </c>
      <c r="AY21">
        <v>1</v>
      </c>
      <c r="AZ21">
        <v>0.25</v>
      </c>
      <c r="BA21">
        <v>0.25</v>
      </c>
      <c r="BB21">
        <f t="shared" si="23"/>
        <v>0.99999999999999989</v>
      </c>
      <c r="BC21">
        <v>1</v>
      </c>
      <c r="BD21">
        <v>1</v>
      </c>
      <c r="BE21">
        <v>1</v>
      </c>
      <c r="BF21">
        <v>1</v>
      </c>
    </row>
    <row r="22" spans="1:58" s="18" customFormat="1" x14ac:dyDescent="0.25">
      <c r="A22" s="105" t="s">
        <v>102</v>
      </c>
      <c r="B22" s="116">
        <f t="shared" si="12"/>
        <v>1</v>
      </c>
      <c r="C22" s="105">
        <v>1</v>
      </c>
      <c r="D22" s="105">
        <v>1</v>
      </c>
      <c r="E22" s="116">
        <f t="shared" si="13"/>
        <v>0.125</v>
      </c>
      <c r="F22" s="106">
        <f t="shared" si="14"/>
        <v>0</v>
      </c>
      <c r="G22" s="105">
        <v>0</v>
      </c>
      <c r="H22" s="105">
        <v>0</v>
      </c>
      <c r="I22" s="105">
        <v>1</v>
      </c>
      <c r="J22" s="105">
        <v>0.75</v>
      </c>
      <c r="K22" s="105">
        <v>0</v>
      </c>
      <c r="L22" s="116">
        <f>((0.4*M22) +(0.2*N22) + (0.1*O22)+ (0.1*P22)+ (0.1*Q22)+(0.1*R22))</f>
        <v>0.25</v>
      </c>
      <c r="M22" s="5">
        <v>0</v>
      </c>
      <c r="N22" s="34">
        <v>0</v>
      </c>
      <c r="O22" s="34">
        <v>0.25</v>
      </c>
      <c r="P22" s="34">
        <v>0.25</v>
      </c>
      <c r="Q22" s="34">
        <v>1</v>
      </c>
      <c r="R22" s="34">
        <v>1</v>
      </c>
      <c r="S22" s="116">
        <f t="shared" si="16"/>
        <v>0.21250000000000002</v>
      </c>
      <c r="T22" s="105">
        <v>0.25</v>
      </c>
      <c r="U22" s="116">
        <f t="shared" si="17"/>
        <v>0.32500000000000001</v>
      </c>
      <c r="V22" s="116">
        <v>0.25</v>
      </c>
      <c r="W22" s="105">
        <v>0</v>
      </c>
      <c r="X22" s="105">
        <v>0.75</v>
      </c>
      <c r="Y22" s="116">
        <v>0</v>
      </c>
      <c r="Z22" s="106">
        <v>0</v>
      </c>
      <c r="AA22" s="105">
        <v>1</v>
      </c>
      <c r="AB22" s="105">
        <v>0</v>
      </c>
      <c r="AC22" s="105">
        <v>0</v>
      </c>
      <c r="AD22" s="105">
        <v>0</v>
      </c>
      <c r="AE22" s="106">
        <v>0</v>
      </c>
      <c r="AF22" s="106">
        <v>0</v>
      </c>
      <c r="AG22" s="105">
        <v>0</v>
      </c>
      <c r="AH22" s="105">
        <v>0.75</v>
      </c>
      <c r="AI22" s="105">
        <v>0</v>
      </c>
      <c r="AJ22" s="105">
        <v>0</v>
      </c>
      <c r="AK22" s="124">
        <f t="shared" si="18"/>
        <v>1</v>
      </c>
      <c r="AL22" s="105">
        <v>1</v>
      </c>
      <c r="AM22" s="105">
        <v>1</v>
      </c>
      <c r="AN22" s="116">
        <f t="shared" si="19"/>
        <v>0.83125000000000004</v>
      </c>
      <c r="AO22" s="116">
        <f t="shared" si="20"/>
        <v>1</v>
      </c>
      <c r="AP22" s="105">
        <v>1</v>
      </c>
      <c r="AQ22" s="105">
        <v>1</v>
      </c>
      <c r="AR22" s="105">
        <v>1</v>
      </c>
      <c r="AS22" s="116">
        <f t="shared" si="33"/>
        <v>1</v>
      </c>
      <c r="AT22" s="105">
        <v>1</v>
      </c>
      <c r="AU22" s="105">
        <v>1</v>
      </c>
      <c r="AV22" s="105">
        <v>1</v>
      </c>
      <c r="AW22" s="105">
        <v>1</v>
      </c>
      <c r="AX22" s="105">
        <f t="shared" si="22"/>
        <v>0.75</v>
      </c>
      <c r="AY22" s="105">
        <v>1</v>
      </c>
      <c r="AZ22" s="105">
        <v>0.25</v>
      </c>
      <c r="BA22" s="105">
        <v>1</v>
      </c>
      <c r="BB22" s="125">
        <f t="shared" si="23"/>
        <v>0.57499999999999996</v>
      </c>
      <c r="BC22" s="105">
        <v>0.5</v>
      </c>
      <c r="BD22" s="105">
        <v>1</v>
      </c>
      <c r="BE22" s="105">
        <v>1</v>
      </c>
      <c r="BF22" s="105">
        <v>0.25</v>
      </c>
    </row>
    <row r="23" spans="1:58" x14ac:dyDescent="0.25">
      <c r="A23" t="s">
        <v>27</v>
      </c>
      <c r="B23" s="3">
        <f t="shared" si="12"/>
        <v>1</v>
      </c>
      <c r="C23">
        <v>1</v>
      </c>
      <c r="D23">
        <v>1</v>
      </c>
      <c r="E23" s="1">
        <f t="shared" si="13"/>
        <v>0.125</v>
      </c>
      <c r="F23" s="3">
        <f t="shared" si="14"/>
        <v>0</v>
      </c>
      <c r="G23">
        <v>0</v>
      </c>
      <c r="H23">
        <v>0</v>
      </c>
      <c r="I23">
        <v>1</v>
      </c>
      <c r="J23">
        <v>0.75</v>
      </c>
      <c r="K23">
        <v>0</v>
      </c>
      <c r="L23" s="1">
        <f t="shared" si="15"/>
        <v>0.24264705882352944</v>
      </c>
      <c r="M23" s="8">
        <v>0.29411764705882354</v>
      </c>
      <c r="N23" s="6">
        <v>0</v>
      </c>
      <c r="O23" s="6">
        <v>0</v>
      </c>
      <c r="P23" s="7">
        <v>0</v>
      </c>
      <c r="Q23" s="7">
        <v>0.75</v>
      </c>
      <c r="R23" s="7">
        <v>0.5</v>
      </c>
      <c r="S23" s="1">
        <f t="shared" si="16"/>
        <v>0.25312500000000004</v>
      </c>
      <c r="T23">
        <v>0</v>
      </c>
      <c r="U23" s="1">
        <f t="shared" si="17"/>
        <v>0.21250000000000002</v>
      </c>
      <c r="V23" s="1">
        <v>6.25E-2</v>
      </c>
      <c r="W23">
        <v>0</v>
      </c>
      <c r="X23">
        <v>0</v>
      </c>
      <c r="Y23" s="3">
        <v>0</v>
      </c>
      <c r="Z23" s="3">
        <v>0</v>
      </c>
      <c r="AA23">
        <v>1</v>
      </c>
      <c r="AB23">
        <v>1</v>
      </c>
      <c r="AC23">
        <v>0</v>
      </c>
      <c r="AD23">
        <v>0.5</v>
      </c>
      <c r="AE23" s="3">
        <v>0</v>
      </c>
      <c r="AF23" s="3">
        <v>0</v>
      </c>
      <c r="AG23" s="1">
        <v>0.6875</v>
      </c>
      <c r="AH23">
        <v>0</v>
      </c>
      <c r="AI23">
        <v>0.75</v>
      </c>
      <c r="AJ23">
        <v>0</v>
      </c>
      <c r="AK23" s="1">
        <f t="shared" si="18"/>
        <v>0.75</v>
      </c>
      <c r="AL23">
        <v>0.75</v>
      </c>
      <c r="AM23">
        <v>0.75</v>
      </c>
      <c r="AN23" s="12">
        <f t="shared" si="19"/>
        <v>0.44791666666666669</v>
      </c>
      <c r="AO23" s="4">
        <f t="shared" si="20"/>
        <v>0.60000000000000009</v>
      </c>
      <c r="AP23">
        <v>1</v>
      </c>
      <c r="AQ23">
        <v>0</v>
      </c>
      <c r="AR23">
        <v>1</v>
      </c>
      <c r="AS23" s="1">
        <f t="shared" si="33"/>
        <v>0.375</v>
      </c>
      <c r="AT23">
        <v>0.25</v>
      </c>
      <c r="AU23">
        <v>0.5</v>
      </c>
      <c r="AV23">
        <v>0.25</v>
      </c>
      <c r="AW23">
        <v>0.5</v>
      </c>
      <c r="AX23" s="14">
        <f t="shared" si="22"/>
        <v>0.16666666666666666</v>
      </c>
      <c r="AY23" s="11">
        <v>0</v>
      </c>
      <c r="AZ23">
        <v>0.25</v>
      </c>
      <c r="BA23">
        <v>0.25</v>
      </c>
      <c r="BB23">
        <f t="shared" si="23"/>
        <v>0.64999999999999991</v>
      </c>
      <c r="BC23">
        <v>0.5</v>
      </c>
      <c r="BD23">
        <v>1</v>
      </c>
      <c r="BE23">
        <v>1</v>
      </c>
      <c r="BF23">
        <v>1</v>
      </c>
    </row>
    <row r="24" spans="1:58" x14ac:dyDescent="0.25">
      <c r="A24" t="s">
        <v>28</v>
      </c>
      <c r="B24" s="3">
        <f t="shared" si="12"/>
        <v>1</v>
      </c>
      <c r="C24">
        <v>1</v>
      </c>
      <c r="D24">
        <v>1</v>
      </c>
      <c r="E24" s="1">
        <f t="shared" si="13"/>
        <v>0.55000000000000004</v>
      </c>
      <c r="F24" s="4">
        <f t="shared" si="14"/>
        <v>0.5</v>
      </c>
      <c r="G24">
        <v>0</v>
      </c>
      <c r="H24">
        <v>1</v>
      </c>
      <c r="I24">
        <v>1</v>
      </c>
      <c r="J24">
        <v>0.75</v>
      </c>
      <c r="K24">
        <v>0</v>
      </c>
      <c r="L24" s="1">
        <f t="shared" si="15"/>
        <v>0.62352941176470589</v>
      </c>
      <c r="M24" s="8">
        <v>0.55882352941176472</v>
      </c>
      <c r="N24" s="6">
        <v>1</v>
      </c>
      <c r="O24" s="6">
        <v>0.25</v>
      </c>
      <c r="P24" s="7">
        <v>0.5</v>
      </c>
      <c r="Q24" s="7">
        <v>0.25</v>
      </c>
      <c r="R24" s="7">
        <v>1</v>
      </c>
      <c r="S24" s="1">
        <f t="shared" si="16"/>
        <v>0.25312499999999999</v>
      </c>
      <c r="T24">
        <v>0</v>
      </c>
      <c r="U24" s="1">
        <f t="shared" si="17"/>
        <v>0.30000000000000004</v>
      </c>
      <c r="V24">
        <v>0</v>
      </c>
      <c r="W24">
        <v>0</v>
      </c>
      <c r="X24">
        <v>1</v>
      </c>
      <c r="Y24" s="3">
        <v>0</v>
      </c>
      <c r="Z24" s="3">
        <v>0</v>
      </c>
      <c r="AA24">
        <v>1</v>
      </c>
      <c r="AB24" s="1">
        <v>0.6875</v>
      </c>
      <c r="AC24">
        <v>0</v>
      </c>
      <c r="AD24">
        <v>0</v>
      </c>
      <c r="AE24" s="3">
        <v>0</v>
      </c>
      <c r="AF24" s="3">
        <v>0</v>
      </c>
      <c r="AG24" s="1">
        <v>0.6875</v>
      </c>
      <c r="AH24">
        <v>0</v>
      </c>
      <c r="AI24" s="1">
        <v>0.6875</v>
      </c>
      <c r="AJ24">
        <v>0</v>
      </c>
      <c r="AK24" s="3">
        <f t="shared" si="18"/>
        <v>1</v>
      </c>
      <c r="AL24">
        <v>1</v>
      </c>
      <c r="AM24">
        <v>1</v>
      </c>
      <c r="AN24" s="1">
        <f t="shared" si="19"/>
        <v>0.7583333333333333</v>
      </c>
      <c r="AO24" s="4">
        <f t="shared" si="20"/>
        <v>0.8</v>
      </c>
      <c r="AP24">
        <v>1</v>
      </c>
      <c r="AQ24">
        <v>1</v>
      </c>
      <c r="AR24">
        <v>0</v>
      </c>
      <c r="AS24" s="3">
        <f t="shared" si="33"/>
        <v>1</v>
      </c>
      <c r="AT24">
        <v>1</v>
      </c>
      <c r="AU24">
        <v>1</v>
      </c>
      <c r="AV24">
        <v>1</v>
      </c>
      <c r="AW24">
        <v>1</v>
      </c>
      <c r="AX24" s="1">
        <f t="shared" si="22"/>
        <v>0.83333333333333326</v>
      </c>
      <c r="AY24">
        <v>1</v>
      </c>
      <c r="AZ24">
        <v>0.5</v>
      </c>
      <c r="BA24">
        <v>1</v>
      </c>
      <c r="BB24">
        <f t="shared" si="23"/>
        <v>0.4</v>
      </c>
      <c r="BC24">
        <v>0.25</v>
      </c>
      <c r="BD24">
        <v>1</v>
      </c>
      <c r="BE24">
        <v>0.25</v>
      </c>
      <c r="BF24">
        <v>1</v>
      </c>
    </row>
    <row r="25" spans="1:58" x14ac:dyDescent="0.25">
      <c r="A25" t="s">
        <v>29</v>
      </c>
      <c r="B25" s="1">
        <f t="shared" si="12"/>
        <v>0.88</v>
      </c>
      <c r="C25">
        <v>0.88</v>
      </c>
      <c r="D25">
        <v>0.88</v>
      </c>
      <c r="E25" s="1">
        <f t="shared" si="13"/>
        <v>0.125</v>
      </c>
      <c r="F25" s="3">
        <f t="shared" si="14"/>
        <v>0</v>
      </c>
      <c r="G25">
        <v>0</v>
      </c>
      <c r="H25">
        <v>0</v>
      </c>
      <c r="I25">
        <v>1</v>
      </c>
      <c r="J25">
        <v>0.75</v>
      </c>
      <c r="K25">
        <v>0</v>
      </c>
      <c r="L25" s="1">
        <f>((0.4*M25) +(0.2*N25) + (0.1*O25)+ (0.1*P25)+ (0.1*Q25)+(0.1*R25))*1.25</f>
        <v>0.49448529411764708</v>
      </c>
      <c r="M25" s="5">
        <v>0.17647058823529413</v>
      </c>
      <c r="N25" s="6">
        <v>0.25</v>
      </c>
      <c r="O25" s="6">
        <v>0.5</v>
      </c>
      <c r="P25" s="7">
        <v>1</v>
      </c>
      <c r="Q25" s="7">
        <v>0.5</v>
      </c>
      <c r="R25" s="6">
        <v>0.75</v>
      </c>
      <c r="S25" s="1">
        <f t="shared" si="16"/>
        <v>0.35</v>
      </c>
      <c r="T25">
        <v>0</v>
      </c>
      <c r="U25" s="1">
        <f t="shared" si="17"/>
        <v>0.5</v>
      </c>
      <c r="V25">
        <v>0.75</v>
      </c>
      <c r="W25">
        <v>0</v>
      </c>
      <c r="X25">
        <v>1</v>
      </c>
      <c r="Y25" s="1">
        <v>0.5</v>
      </c>
      <c r="Z25" s="3">
        <v>0</v>
      </c>
      <c r="AA25">
        <v>1</v>
      </c>
      <c r="AB25">
        <v>0.75</v>
      </c>
      <c r="AC25">
        <v>0</v>
      </c>
      <c r="AD25">
        <v>0</v>
      </c>
      <c r="AE25" s="3">
        <v>0</v>
      </c>
      <c r="AF25" s="3">
        <v>0</v>
      </c>
      <c r="AG25">
        <v>0.25</v>
      </c>
      <c r="AH25">
        <v>0.25</v>
      </c>
      <c r="AI25">
        <v>0.75</v>
      </c>
      <c r="AJ25">
        <v>0</v>
      </c>
      <c r="AK25" s="4">
        <f t="shared" si="18"/>
        <v>0.5</v>
      </c>
      <c r="AL25">
        <v>0.5</v>
      </c>
      <c r="AM25">
        <v>0.5</v>
      </c>
      <c r="AN25" s="1">
        <f t="shared" si="19"/>
        <v>0.76249999999999996</v>
      </c>
      <c r="AO25" s="4">
        <f t="shared" si="20"/>
        <v>0.9</v>
      </c>
      <c r="AP25">
        <v>1</v>
      </c>
      <c r="AQ25">
        <v>1</v>
      </c>
      <c r="AR25">
        <v>0.5</v>
      </c>
      <c r="AS25" s="3">
        <f t="shared" si="33"/>
        <v>1</v>
      </c>
      <c r="AT25">
        <v>1</v>
      </c>
      <c r="AU25">
        <v>1</v>
      </c>
      <c r="AV25">
        <v>1</v>
      </c>
      <c r="AW25">
        <v>1</v>
      </c>
      <c r="AX25">
        <f t="shared" si="22"/>
        <v>0.75</v>
      </c>
      <c r="AY25">
        <v>1</v>
      </c>
      <c r="AZ25">
        <v>0.25</v>
      </c>
      <c r="BA25">
        <v>1</v>
      </c>
      <c r="BB25" s="1">
        <f t="shared" si="23"/>
        <v>0.4</v>
      </c>
      <c r="BC25">
        <v>0.25</v>
      </c>
      <c r="BD25">
        <v>1</v>
      </c>
      <c r="BE25">
        <v>0.25</v>
      </c>
      <c r="BF25">
        <v>1</v>
      </c>
    </row>
    <row r="26" spans="1:58" x14ac:dyDescent="0.25">
      <c r="A26" t="s">
        <v>30</v>
      </c>
      <c r="B26" s="1">
        <f t="shared" si="12"/>
        <v>0.375</v>
      </c>
      <c r="C26">
        <v>0.5</v>
      </c>
      <c r="D26">
        <v>0.25</v>
      </c>
      <c r="E26" s="1">
        <f t="shared" si="13"/>
        <v>0.05</v>
      </c>
      <c r="F26" s="3">
        <f t="shared" si="14"/>
        <v>0</v>
      </c>
      <c r="G26">
        <v>0</v>
      </c>
      <c r="H26">
        <v>0</v>
      </c>
      <c r="I26">
        <v>1</v>
      </c>
      <c r="J26">
        <v>0</v>
      </c>
      <c r="K26">
        <v>0</v>
      </c>
      <c r="L26" s="1">
        <f t="shared" si="15"/>
        <v>0.82794117647058829</v>
      </c>
      <c r="M26" s="8">
        <v>0.88235294117647056</v>
      </c>
      <c r="N26" s="6">
        <v>1</v>
      </c>
      <c r="O26" s="6">
        <v>0.5</v>
      </c>
      <c r="P26" s="7">
        <v>1</v>
      </c>
      <c r="Q26" s="7">
        <v>0.25</v>
      </c>
      <c r="R26" s="7">
        <v>1</v>
      </c>
      <c r="S26" s="1">
        <f t="shared" si="16"/>
        <v>0.22187500000000002</v>
      </c>
      <c r="T26">
        <v>0</v>
      </c>
      <c r="U26" s="1">
        <f t="shared" si="17"/>
        <v>0.25</v>
      </c>
      <c r="V26">
        <v>0.5</v>
      </c>
      <c r="W26">
        <v>0</v>
      </c>
      <c r="X26">
        <v>1</v>
      </c>
      <c r="Y26" s="1">
        <v>0.5</v>
      </c>
      <c r="Z26" s="3">
        <v>0</v>
      </c>
      <c r="AA26">
        <v>0</v>
      </c>
      <c r="AB26">
        <v>0.5</v>
      </c>
      <c r="AC26">
        <v>0</v>
      </c>
      <c r="AD26">
        <v>0</v>
      </c>
      <c r="AE26" s="3">
        <v>0</v>
      </c>
      <c r="AF26" s="3">
        <v>0</v>
      </c>
      <c r="AG26">
        <v>0</v>
      </c>
      <c r="AH26" s="1">
        <v>0.6875</v>
      </c>
      <c r="AI26">
        <v>0.75</v>
      </c>
      <c r="AJ26">
        <v>0</v>
      </c>
      <c r="AK26" s="3">
        <f t="shared" si="18"/>
        <v>1</v>
      </c>
      <c r="AL26">
        <v>1</v>
      </c>
      <c r="AM26">
        <v>1</v>
      </c>
      <c r="AN26" s="1">
        <f t="shared" si="19"/>
        <v>0.754</v>
      </c>
      <c r="AO26" s="1">
        <f t="shared" si="20"/>
        <v>0.57600000000000007</v>
      </c>
      <c r="AP26">
        <v>0.44</v>
      </c>
      <c r="AQ26">
        <v>1</v>
      </c>
      <c r="AR26">
        <v>0</v>
      </c>
      <c r="AS26">
        <v>0.69</v>
      </c>
      <c r="AT26">
        <v>1</v>
      </c>
      <c r="AU26">
        <v>1</v>
      </c>
      <c r="AV26">
        <v>0.25</v>
      </c>
      <c r="AW26">
        <v>0.5</v>
      </c>
      <c r="AX26">
        <f t="shared" si="22"/>
        <v>0.75</v>
      </c>
      <c r="AY26">
        <v>1</v>
      </c>
      <c r="AZ26">
        <v>0.25</v>
      </c>
      <c r="BA26">
        <v>1</v>
      </c>
      <c r="BB26" s="3">
        <f t="shared" si="23"/>
        <v>0.99999999999999989</v>
      </c>
      <c r="BC26">
        <v>1</v>
      </c>
      <c r="BD26">
        <v>1</v>
      </c>
      <c r="BE26">
        <v>1</v>
      </c>
      <c r="BF26">
        <v>1</v>
      </c>
    </row>
    <row r="27" spans="1:58" x14ac:dyDescent="0.25">
      <c r="A27" t="s">
        <v>31</v>
      </c>
      <c r="B27" s="3">
        <f t="shared" si="12"/>
        <v>1</v>
      </c>
      <c r="C27">
        <v>1</v>
      </c>
      <c r="D27">
        <v>1</v>
      </c>
      <c r="E27" s="12">
        <f t="shared" si="13"/>
        <v>0.76249999999999996</v>
      </c>
      <c r="F27" s="12">
        <f t="shared" si="14"/>
        <v>0.75</v>
      </c>
      <c r="G27" s="11">
        <v>0.75</v>
      </c>
      <c r="H27">
        <v>0</v>
      </c>
      <c r="I27">
        <v>1</v>
      </c>
      <c r="J27">
        <v>0.75</v>
      </c>
      <c r="K27">
        <v>0</v>
      </c>
      <c r="L27" s="1">
        <f t="shared" si="15"/>
        <v>0.32500000000000001</v>
      </c>
      <c r="M27" s="9">
        <v>0</v>
      </c>
      <c r="N27" s="6">
        <v>0.5</v>
      </c>
      <c r="O27" s="6">
        <v>0</v>
      </c>
      <c r="P27" s="6">
        <v>0.75</v>
      </c>
      <c r="Q27" s="7">
        <v>0.75</v>
      </c>
      <c r="R27" s="7">
        <v>0.75</v>
      </c>
      <c r="S27" s="1">
        <f t="shared" si="16"/>
        <v>0.37212499999999993</v>
      </c>
      <c r="T27">
        <v>0.38</v>
      </c>
      <c r="U27" s="1">
        <f t="shared" si="17"/>
        <v>0.51249999999999996</v>
      </c>
      <c r="V27" s="1">
        <v>0.6875</v>
      </c>
      <c r="W27" s="1">
        <v>0.375</v>
      </c>
      <c r="X27">
        <v>1</v>
      </c>
      <c r="Y27" s="3">
        <v>0</v>
      </c>
      <c r="Z27" s="3">
        <v>0</v>
      </c>
      <c r="AA27" s="3">
        <v>1</v>
      </c>
      <c r="AB27" s="1">
        <v>0.75</v>
      </c>
      <c r="AC27" s="3">
        <v>0</v>
      </c>
      <c r="AD27" s="3">
        <v>0</v>
      </c>
      <c r="AE27" s="3">
        <v>0</v>
      </c>
      <c r="AF27" s="3">
        <v>0</v>
      </c>
      <c r="AG27" s="1">
        <v>6.25E-2</v>
      </c>
      <c r="AH27" s="1">
        <v>0.375</v>
      </c>
      <c r="AI27" s="1">
        <v>0.75</v>
      </c>
      <c r="AJ27">
        <v>0</v>
      </c>
      <c r="AK27" s="1">
        <f t="shared" si="18"/>
        <v>0.25</v>
      </c>
      <c r="AL27">
        <v>0</v>
      </c>
      <c r="AM27">
        <v>0.75</v>
      </c>
      <c r="AN27" s="1">
        <f t="shared" si="19"/>
        <v>0.77812499999999996</v>
      </c>
      <c r="AO27" s="1">
        <f t="shared" si="20"/>
        <v>0.8</v>
      </c>
      <c r="AP27">
        <v>1</v>
      </c>
      <c r="AQ27">
        <v>1</v>
      </c>
      <c r="AR27">
        <v>0</v>
      </c>
      <c r="AS27" s="1">
        <f t="shared" ref="AS27:AS43" si="44">(0.25*AT27)+(0.25*AU27)+(0.25*AV27)+(0.25*AW27)</f>
        <v>0.5625</v>
      </c>
      <c r="AT27">
        <v>0.25</v>
      </c>
      <c r="AU27">
        <v>1</v>
      </c>
      <c r="AV27">
        <v>0</v>
      </c>
      <c r="AW27">
        <v>1</v>
      </c>
      <c r="AX27">
        <f t="shared" si="22"/>
        <v>0.75</v>
      </c>
      <c r="AY27">
        <v>1</v>
      </c>
      <c r="AZ27">
        <v>0.25</v>
      </c>
      <c r="BA27">
        <v>1</v>
      </c>
      <c r="BB27" s="3">
        <f t="shared" si="23"/>
        <v>0.99999999999999989</v>
      </c>
      <c r="BC27">
        <v>1</v>
      </c>
      <c r="BD27">
        <v>1</v>
      </c>
      <c r="BE27">
        <v>1</v>
      </c>
      <c r="BF27">
        <v>1</v>
      </c>
    </row>
    <row r="28" spans="1:58" x14ac:dyDescent="0.25">
      <c r="A28" t="s">
        <v>32</v>
      </c>
      <c r="B28" s="1">
        <f t="shared" si="12"/>
        <v>0.94</v>
      </c>
      <c r="C28">
        <v>1</v>
      </c>
      <c r="D28">
        <v>0.88</v>
      </c>
      <c r="E28" s="1">
        <f t="shared" si="13"/>
        <v>0.125</v>
      </c>
      <c r="F28" s="3">
        <f t="shared" si="14"/>
        <v>0</v>
      </c>
      <c r="G28">
        <v>0</v>
      </c>
      <c r="H28">
        <v>0</v>
      </c>
      <c r="I28">
        <v>1</v>
      </c>
      <c r="J28">
        <v>0.75</v>
      </c>
      <c r="K28">
        <v>0</v>
      </c>
      <c r="L28" s="1">
        <f t="shared" si="15"/>
        <v>0.3926470588235294</v>
      </c>
      <c r="M28" s="5">
        <v>0.29411764705882354</v>
      </c>
      <c r="N28" s="6">
        <v>0.25</v>
      </c>
      <c r="O28" s="6">
        <v>0.5</v>
      </c>
      <c r="P28" s="7">
        <v>1</v>
      </c>
      <c r="Q28" s="7">
        <v>0.5</v>
      </c>
      <c r="R28" s="6">
        <v>0.25</v>
      </c>
      <c r="S28" s="1">
        <f t="shared" si="16"/>
        <v>0.31562500000000004</v>
      </c>
      <c r="T28" s="1">
        <v>6.25E-2</v>
      </c>
      <c r="U28" s="1">
        <f t="shared" si="17"/>
        <v>0.37500000000000006</v>
      </c>
      <c r="V28" s="1">
        <v>6.25E-2</v>
      </c>
      <c r="W28" s="1">
        <v>0.6875</v>
      </c>
      <c r="X28" s="1">
        <v>0.375</v>
      </c>
      <c r="Y28" s="1">
        <v>0.375</v>
      </c>
      <c r="Z28" s="3">
        <v>0</v>
      </c>
      <c r="AA28" s="1">
        <v>0.75</v>
      </c>
      <c r="AB28" s="1">
        <v>0.375</v>
      </c>
      <c r="AC28" s="3">
        <v>0</v>
      </c>
      <c r="AD28" s="3">
        <v>0</v>
      </c>
      <c r="AE28" s="3">
        <v>0</v>
      </c>
      <c r="AF28" s="3">
        <v>0</v>
      </c>
      <c r="AG28" s="1">
        <v>0.6875</v>
      </c>
      <c r="AH28" s="1">
        <v>0.6875</v>
      </c>
      <c r="AI28" s="1">
        <v>0.75</v>
      </c>
      <c r="AJ28">
        <v>0</v>
      </c>
      <c r="AK28" s="1">
        <f t="shared" si="18"/>
        <v>0.33333333333333331</v>
      </c>
      <c r="AL28">
        <v>0</v>
      </c>
      <c r="AM28">
        <v>1</v>
      </c>
      <c r="AN28" s="1">
        <f t="shared" si="19"/>
        <v>0.66354166666666659</v>
      </c>
      <c r="AO28" s="1">
        <f t="shared" si="20"/>
        <v>0.65</v>
      </c>
      <c r="AP28">
        <v>1</v>
      </c>
      <c r="AQ28">
        <v>0.25</v>
      </c>
      <c r="AR28">
        <v>0.75</v>
      </c>
      <c r="AS28" s="1">
        <f t="shared" si="44"/>
        <v>0.5625</v>
      </c>
      <c r="AT28">
        <v>0.5</v>
      </c>
      <c r="AU28">
        <v>1</v>
      </c>
      <c r="AV28">
        <v>0.25</v>
      </c>
      <c r="AW28">
        <v>0.5</v>
      </c>
      <c r="AX28" s="1">
        <f t="shared" si="22"/>
        <v>0.66666666666666663</v>
      </c>
      <c r="AY28">
        <v>1</v>
      </c>
      <c r="AZ28">
        <v>0.5</v>
      </c>
      <c r="BA28">
        <v>0.5</v>
      </c>
      <c r="BB28" s="1">
        <f t="shared" si="23"/>
        <v>0.77499999999999991</v>
      </c>
      <c r="BC28">
        <v>0.75</v>
      </c>
      <c r="BD28">
        <v>1</v>
      </c>
      <c r="BE28">
        <v>0.5</v>
      </c>
      <c r="BF28">
        <v>1</v>
      </c>
    </row>
    <row r="29" spans="1:58" x14ac:dyDescent="0.25">
      <c r="A29" t="s">
        <v>33</v>
      </c>
      <c r="B29" s="1">
        <f t="shared" si="12"/>
        <v>0.75</v>
      </c>
      <c r="C29">
        <v>0.75</v>
      </c>
      <c r="D29">
        <v>0.75</v>
      </c>
      <c r="E29" s="1">
        <f t="shared" si="13"/>
        <v>0.60312499999999991</v>
      </c>
      <c r="F29" s="4">
        <f t="shared" si="14"/>
        <v>0.5</v>
      </c>
      <c r="G29">
        <v>0</v>
      </c>
      <c r="H29">
        <v>1</v>
      </c>
      <c r="I29">
        <v>1</v>
      </c>
      <c r="J29">
        <v>0.75</v>
      </c>
      <c r="K29">
        <v>0.25</v>
      </c>
      <c r="L29" s="1">
        <f>((0.4*M29) +(0.2*N29) + (0.1*O29)+ (0.1*P29)+ (0.1*Q29)+(0.1*R29))*1.25</f>
        <v>0.71691176470588247</v>
      </c>
      <c r="M29" s="8">
        <v>0.80882352941176472</v>
      </c>
      <c r="N29" s="6">
        <v>0.5</v>
      </c>
      <c r="O29" s="6">
        <v>0.5</v>
      </c>
      <c r="P29" s="7">
        <v>0</v>
      </c>
      <c r="Q29" s="7">
        <v>0</v>
      </c>
      <c r="R29" s="7">
        <v>1</v>
      </c>
      <c r="S29" s="1">
        <f t="shared" si="16"/>
        <v>0.39687500000000003</v>
      </c>
      <c r="T29">
        <v>0.25</v>
      </c>
      <c r="U29" s="1">
        <f t="shared" si="17"/>
        <v>0.45</v>
      </c>
      <c r="V29" s="1">
        <v>0.75</v>
      </c>
      <c r="W29" s="1">
        <v>0.75</v>
      </c>
      <c r="X29">
        <v>1</v>
      </c>
      <c r="Y29" s="3">
        <v>0</v>
      </c>
      <c r="Z29" s="3">
        <v>0</v>
      </c>
      <c r="AA29" s="1">
        <v>0.25</v>
      </c>
      <c r="AB29" s="3">
        <v>1</v>
      </c>
      <c r="AC29" s="3">
        <v>0</v>
      </c>
      <c r="AD29" s="3">
        <v>0</v>
      </c>
      <c r="AE29" s="3">
        <v>0</v>
      </c>
      <c r="AF29" s="1">
        <v>0.5</v>
      </c>
      <c r="AG29" s="1">
        <v>0</v>
      </c>
      <c r="AH29" s="3">
        <v>1</v>
      </c>
      <c r="AI29" s="1">
        <v>0.6875</v>
      </c>
      <c r="AJ29">
        <v>0</v>
      </c>
      <c r="AK29" s="3">
        <f t="shared" si="18"/>
        <v>1</v>
      </c>
      <c r="AL29">
        <v>1</v>
      </c>
      <c r="AM29">
        <v>1</v>
      </c>
      <c r="AN29" s="1">
        <f t="shared" si="19"/>
        <v>0.50258333333333327</v>
      </c>
      <c r="AO29" s="1">
        <f t="shared" si="20"/>
        <v>0.35199999999999998</v>
      </c>
      <c r="AP29">
        <v>0.38</v>
      </c>
      <c r="AQ29">
        <v>0.25</v>
      </c>
      <c r="AR29">
        <v>0.5</v>
      </c>
      <c r="AS29" s="1">
        <f t="shared" si="44"/>
        <v>0.875</v>
      </c>
      <c r="AT29">
        <v>0.5</v>
      </c>
      <c r="AU29">
        <v>1</v>
      </c>
      <c r="AV29">
        <v>1</v>
      </c>
      <c r="AW29">
        <v>1</v>
      </c>
      <c r="AX29" s="1">
        <f t="shared" si="22"/>
        <v>0.33333333333333331</v>
      </c>
      <c r="AY29">
        <v>1</v>
      </c>
      <c r="AZ29">
        <v>0</v>
      </c>
      <c r="BA29">
        <v>0</v>
      </c>
      <c r="BB29" s="1">
        <f t="shared" si="23"/>
        <v>0.44999999999999996</v>
      </c>
      <c r="BC29">
        <v>0.5</v>
      </c>
      <c r="BD29">
        <v>1</v>
      </c>
      <c r="BE29">
        <v>0</v>
      </c>
      <c r="BF29">
        <v>0</v>
      </c>
    </row>
    <row r="30" spans="1:58" x14ac:dyDescent="0.25">
      <c r="A30" t="s">
        <v>34</v>
      </c>
      <c r="B30" s="3">
        <f t="shared" si="12"/>
        <v>1</v>
      </c>
      <c r="C30">
        <v>1</v>
      </c>
      <c r="D30">
        <v>1</v>
      </c>
      <c r="E30" s="1">
        <f t="shared" si="13"/>
        <v>0.05</v>
      </c>
      <c r="F30" s="3">
        <f t="shared" si="14"/>
        <v>0</v>
      </c>
      <c r="G30">
        <v>0</v>
      </c>
      <c r="H30">
        <v>0</v>
      </c>
      <c r="I30">
        <v>1</v>
      </c>
      <c r="J30">
        <v>0</v>
      </c>
      <c r="K30">
        <v>0</v>
      </c>
      <c r="L30" s="1">
        <f t="shared" si="15"/>
        <v>0.71470588235294119</v>
      </c>
      <c r="M30" s="8">
        <v>0.66176470588235292</v>
      </c>
      <c r="N30" s="6">
        <v>0.5</v>
      </c>
      <c r="O30" s="6">
        <v>0.75</v>
      </c>
      <c r="P30" s="7">
        <v>1</v>
      </c>
      <c r="Q30" s="7">
        <v>0.75</v>
      </c>
      <c r="R30" s="7">
        <v>1</v>
      </c>
      <c r="S30" s="1">
        <f t="shared" si="16"/>
        <v>0.30312499999999998</v>
      </c>
      <c r="T30" s="1">
        <v>0.6875</v>
      </c>
      <c r="U30" s="1">
        <f t="shared" si="17"/>
        <v>0.38750000000000001</v>
      </c>
      <c r="V30" s="1">
        <v>0.6875</v>
      </c>
      <c r="W30" s="1">
        <v>0.375</v>
      </c>
      <c r="X30">
        <v>1</v>
      </c>
      <c r="Y30" s="3">
        <v>0</v>
      </c>
      <c r="Z30" s="3">
        <v>0</v>
      </c>
      <c r="AA30" s="1">
        <v>0.375</v>
      </c>
      <c r="AB30" s="1">
        <v>0.375</v>
      </c>
      <c r="AC30" s="1">
        <v>6.25E-2</v>
      </c>
      <c r="AD30" s="1">
        <v>0.375</v>
      </c>
      <c r="AE30" s="3">
        <v>0</v>
      </c>
      <c r="AF30" s="3">
        <v>0</v>
      </c>
      <c r="AG30" s="1">
        <v>0</v>
      </c>
      <c r="AH30" s="1">
        <v>0.6875</v>
      </c>
      <c r="AI30" s="1">
        <v>0</v>
      </c>
      <c r="AJ30">
        <v>0</v>
      </c>
      <c r="AK30" s="90">
        <f t="shared" si="18"/>
        <v>0.5</v>
      </c>
      <c r="AL30">
        <v>0.25</v>
      </c>
      <c r="AM30">
        <v>1</v>
      </c>
      <c r="AN30" s="1">
        <f t="shared" si="19"/>
        <v>0.54349999999999998</v>
      </c>
      <c r="AO30" s="1">
        <f t="shared" si="20"/>
        <v>0.124</v>
      </c>
      <c r="AP30">
        <v>0.31</v>
      </c>
      <c r="AQ30">
        <v>0</v>
      </c>
      <c r="AR30">
        <v>0</v>
      </c>
      <c r="AS30" s="3">
        <f t="shared" si="44"/>
        <v>1</v>
      </c>
      <c r="AT30">
        <v>1</v>
      </c>
      <c r="AU30">
        <v>1</v>
      </c>
      <c r="AV30">
        <v>1</v>
      </c>
      <c r="AW30">
        <v>1</v>
      </c>
      <c r="AX30">
        <f t="shared" si="22"/>
        <v>0.49999999999999994</v>
      </c>
      <c r="AY30">
        <v>1</v>
      </c>
      <c r="AZ30">
        <v>0.25</v>
      </c>
      <c r="BA30">
        <v>0.25</v>
      </c>
      <c r="BB30" s="1">
        <f t="shared" si="23"/>
        <v>0.54999999999999993</v>
      </c>
      <c r="BC30">
        <v>0.5</v>
      </c>
      <c r="BD30">
        <v>1</v>
      </c>
      <c r="BE30">
        <v>0</v>
      </c>
      <c r="BF30">
        <v>1</v>
      </c>
    </row>
    <row r="31" spans="1:58" x14ac:dyDescent="0.25">
      <c r="A31" t="s">
        <v>35</v>
      </c>
      <c r="B31" s="10">
        <f t="shared" si="12"/>
        <v>1</v>
      </c>
      <c r="C31" s="11">
        <v>1</v>
      </c>
      <c r="D31" s="11">
        <v>1</v>
      </c>
      <c r="E31" s="1">
        <f t="shared" si="13"/>
        <v>0.15000000000000002</v>
      </c>
      <c r="F31" s="3">
        <f t="shared" si="14"/>
        <v>0</v>
      </c>
      <c r="G31">
        <v>0</v>
      </c>
      <c r="H31">
        <v>0</v>
      </c>
      <c r="I31">
        <v>1</v>
      </c>
      <c r="J31">
        <v>1</v>
      </c>
      <c r="K31">
        <v>0</v>
      </c>
      <c r="L31" s="1">
        <f t="shared" si="15"/>
        <v>0.55147058823529416</v>
      </c>
      <c r="M31" s="8">
        <v>0.44117647058823528</v>
      </c>
      <c r="N31" s="6">
        <v>0.75</v>
      </c>
      <c r="O31" s="6">
        <v>0.5</v>
      </c>
      <c r="P31" s="7">
        <v>1</v>
      </c>
      <c r="Q31" s="7">
        <v>0</v>
      </c>
      <c r="R31" s="7">
        <v>0.75</v>
      </c>
      <c r="S31" s="1">
        <f t="shared" si="16"/>
        <v>0.24687500000000001</v>
      </c>
      <c r="T31">
        <v>0</v>
      </c>
      <c r="U31" s="1">
        <f t="shared" si="17"/>
        <v>0.25</v>
      </c>
      <c r="V31">
        <v>0.25</v>
      </c>
      <c r="W31">
        <v>0</v>
      </c>
      <c r="X31">
        <v>0</v>
      </c>
      <c r="Y31" s="3">
        <v>0</v>
      </c>
      <c r="Z31" s="3">
        <v>0</v>
      </c>
      <c r="AA31">
        <v>1</v>
      </c>
      <c r="AB31">
        <v>0.5</v>
      </c>
      <c r="AC31">
        <v>0</v>
      </c>
      <c r="AD31">
        <v>0.75</v>
      </c>
      <c r="AE31" s="3">
        <v>0</v>
      </c>
      <c r="AF31" s="3">
        <v>0</v>
      </c>
      <c r="AG31">
        <v>0</v>
      </c>
      <c r="AH31">
        <v>0.5</v>
      </c>
      <c r="AI31" s="1">
        <v>0.6875</v>
      </c>
      <c r="AJ31">
        <v>0</v>
      </c>
      <c r="AK31" s="90">
        <f t="shared" si="18"/>
        <v>0.5</v>
      </c>
      <c r="AL31">
        <v>0.5</v>
      </c>
      <c r="AM31">
        <v>0.5</v>
      </c>
      <c r="AN31" s="3">
        <f t="shared" si="19"/>
        <v>1</v>
      </c>
      <c r="AO31" s="3">
        <f t="shared" si="20"/>
        <v>1</v>
      </c>
      <c r="AP31" s="3">
        <v>1</v>
      </c>
      <c r="AQ31" s="3">
        <v>1</v>
      </c>
      <c r="AR31" s="3">
        <v>1</v>
      </c>
      <c r="AS31" s="3">
        <f t="shared" si="44"/>
        <v>1</v>
      </c>
      <c r="AT31">
        <v>1</v>
      </c>
      <c r="AU31">
        <v>1</v>
      </c>
      <c r="AV31">
        <v>1</v>
      </c>
      <c r="AW31">
        <v>1</v>
      </c>
      <c r="AX31">
        <f t="shared" si="22"/>
        <v>1</v>
      </c>
      <c r="AY31">
        <v>1</v>
      </c>
      <c r="AZ31">
        <v>1</v>
      </c>
      <c r="BA31">
        <v>1</v>
      </c>
      <c r="BB31" s="3">
        <f t="shared" si="23"/>
        <v>0.99999999999999989</v>
      </c>
      <c r="BC31">
        <v>1</v>
      </c>
      <c r="BD31">
        <v>1</v>
      </c>
      <c r="BE31">
        <v>1</v>
      </c>
      <c r="BF31">
        <v>1</v>
      </c>
    </row>
    <row r="32" spans="1:58" x14ac:dyDescent="0.25">
      <c r="A32" t="s">
        <v>36</v>
      </c>
      <c r="B32" s="1">
        <f t="shared" si="12"/>
        <v>0.94</v>
      </c>
      <c r="C32">
        <v>1</v>
      </c>
      <c r="D32">
        <v>0.88</v>
      </c>
      <c r="E32" s="1">
        <f t="shared" si="13"/>
        <v>0.81406250000000002</v>
      </c>
      <c r="F32" s="1">
        <f t="shared" si="14"/>
        <v>0.75</v>
      </c>
      <c r="G32">
        <v>0.5</v>
      </c>
      <c r="H32">
        <v>1</v>
      </c>
      <c r="I32">
        <v>1</v>
      </c>
      <c r="J32">
        <v>1</v>
      </c>
      <c r="K32">
        <v>0.25</v>
      </c>
      <c r="L32" s="1">
        <f>((0.4*M32) +(0.2*N32) + (0.1*O32)+ (0.1*P32)+ (0.1*Q32)+(0.1*R32))*1.25</f>
        <v>0.94852941176470595</v>
      </c>
      <c r="M32" s="5">
        <v>0.6470588235294118</v>
      </c>
      <c r="N32" s="6">
        <v>1</v>
      </c>
      <c r="O32" s="6">
        <v>0.5</v>
      </c>
      <c r="P32" s="7">
        <v>1</v>
      </c>
      <c r="Q32" s="7">
        <v>0.5</v>
      </c>
      <c r="R32" s="7">
        <v>1</v>
      </c>
      <c r="S32" s="1">
        <f t="shared" si="16"/>
        <v>0.3125</v>
      </c>
      <c r="T32">
        <v>0</v>
      </c>
      <c r="U32" s="1">
        <f t="shared" si="17"/>
        <v>0.39999999999999997</v>
      </c>
      <c r="V32">
        <v>0.5</v>
      </c>
      <c r="W32">
        <v>0.75</v>
      </c>
      <c r="X32">
        <v>1</v>
      </c>
      <c r="Y32" s="1">
        <v>0.5</v>
      </c>
      <c r="Z32" s="3">
        <v>0</v>
      </c>
      <c r="AA32">
        <v>0</v>
      </c>
      <c r="AB32">
        <v>0.75</v>
      </c>
      <c r="AC32">
        <v>0</v>
      </c>
      <c r="AD32">
        <v>0.75</v>
      </c>
      <c r="AE32" s="3">
        <v>0</v>
      </c>
      <c r="AF32" s="3">
        <v>0</v>
      </c>
      <c r="AG32">
        <v>0</v>
      </c>
      <c r="AH32">
        <v>0</v>
      </c>
      <c r="AI32">
        <v>0.75</v>
      </c>
      <c r="AJ32">
        <v>0</v>
      </c>
      <c r="AK32" s="3">
        <f t="shared" si="18"/>
        <v>1</v>
      </c>
      <c r="AL32">
        <v>1</v>
      </c>
      <c r="AM32">
        <v>1</v>
      </c>
      <c r="AN32" s="1">
        <f t="shared" si="19"/>
        <v>0.87916666666666665</v>
      </c>
      <c r="AO32" s="3">
        <f t="shared" si="20"/>
        <v>0.85000000000000009</v>
      </c>
      <c r="AP32" s="3">
        <v>1</v>
      </c>
      <c r="AQ32" s="3">
        <v>1</v>
      </c>
      <c r="AR32" s="1">
        <v>0.25</v>
      </c>
      <c r="AS32" s="3">
        <f t="shared" si="44"/>
        <v>1</v>
      </c>
      <c r="AT32">
        <v>1</v>
      </c>
      <c r="AU32">
        <v>1</v>
      </c>
      <c r="AV32">
        <v>1</v>
      </c>
      <c r="AW32">
        <v>1</v>
      </c>
      <c r="AX32" s="1">
        <f t="shared" si="22"/>
        <v>0.66666666666666663</v>
      </c>
      <c r="AY32">
        <v>1</v>
      </c>
      <c r="AZ32">
        <v>0</v>
      </c>
      <c r="BA32">
        <v>1</v>
      </c>
      <c r="BB32" s="3">
        <f t="shared" si="23"/>
        <v>0.99999999999999989</v>
      </c>
      <c r="BC32">
        <v>1</v>
      </c>
      <c r="BD32">
        <v>1</v>
      </c>
      <c r="BE32">
        <v>1</v>
      </c>
      <c r="BF32">
        <v>1</v>
      </c>
    </row>
    <row r="33" spans="1:58" x14ac:dyDescent="0.25">
      <c r="A33" t="s">
        <v>37</v>
      </c>
      <c r="B33" s="3">
        <f t="shared" si="12"/>
        <v>1</v>
      </c>
      <c r="C33">
        <v>1</v>
      </c>
      <c r="D33">
        <v>1</v>
      </c>
      <c r="E33" s="1">
        <f t="shared" si="13"/>
        <v>0.15625</v>
      </c>
      <c r="F33" s="69">
        <f t="shared" si="14"/>
        <v>0</v>
      </c>
      <c r="G33">
        <v>0</v>
      </c>
      <c r="H33">
        <v>0</v>
      </c>
      <c r="I33">
        <v>1</v>
      </c>
      <c r="J33">
        <v>0</v>
      </c>
      <c r="K33">
        <v>0.25</v>
      </c>
      <c r="L33" s="1">
        <f t="shared" si="15"/>
        <v>0.6359999999999999</v>
      </c>
      <c r="M33" s="8">
        <v>0.59</v>
      </c>
      <c r="N33" s="6">
        <v>1</v>
      </c>
      <c r="O33" s="6">
        <v>0.5</v>
      </c>
      <c r="P33" s="7">
        <v>0.75</v>
      </c>
      <c r="Q33" s="7">
        <v>0</v>
      </c>
      <c r="R33" s="7">
        <v>0.75</v>
      </c>
      <c r="S33" s="1">
        <f t="shared" si="16"/>
        <v>0.34375</v>
      </c>
      <c r="T33">
        <v>0</v>
      </c>
      <c r="U33" s="1">
        <f t="shared" si="17"/>
        <v>0.47500000000000003</v>
      </c>
      <c r="V33" s="1">
        <v>0.375</v>
      </c>
      <c r="W33">
        <v>0</v>
      </c>
      <c r="X33">
        <v>1</v>
      </c>
      <c r="Y33" s="3">
        <v>1</v>
      </c>
      <c r="Z33" s="3">
        <v>0</v>
      </c>
      <c r="AA33" s="3">
        <v>1</v>
      </c>
      <c r="AB33" s="1">
        <v>0.6875</v>
      </c>
      <c r="AC33" s="1">
        <v>0.6875</v>
      </c>
      <c r="AD33" s="3">
        <v>0</v>
      </c>
      <c r="AE33" s="3">
        <v>0</v>
      </c>
      <c r="AF33" s="3">
        <v>0</v>
      </c>
      <c r="AG33" s="1">
        <v>0.6875</v>
      </c>
      <c r="AH33" s="3">
        <v>0</v>
      </c>
      <c r="AI33" s="1">
        <v>6.25E-2</v>
      </c>
      <c r="AJ33">
        <v>0</v>
      </c>
      <c r="AK33" s="1">
        <f t="shared" si="18"/>
        <v>0.75</v>
      </c>
      <c r="AL33">
        <v>0.75</v>
      </c>
      <c r="AM33">
        <v>0.75</v>
      </c>
      <c r="AN33" s="1">
        <f t="shared" si="19"/>
        <v>0.74375000000000002</v>
      </c>
      <c r="AO33" s="1">
        <f t="shared" si="20"/>
        <v>0.85000000000000009</v>
      </c>
      <c r="AP33">
        <v>1</v>
      </c>
      <c r="AQ33">
        <v>1</v>
      </c>
      <c r="AR33">
        <v>0.25</v>
      </c>
      <c r="AS33" s="1">
        <f t="shared" si="44"/>
        <v>0.5</v>
      </c>
      <c r="AT33">
        <v>0.5</v>
      </c>
      <c r="AU33">
        <v>1</v>
      </c>
      <c r="AV33">
        <v>0.25</v>
      </c>
      <c r="AW33">
        <v>0.25</v>
      </c>
      <c r="AX33">
        <f t="shared" si="22"/>
        <v>0.75</v>
      </c>
      <c r="AY33">
        <v>1</v>
      </c>
      <c r="AZ33">
        <v>0.25</v>
      </c>
      <c r="BA33">
        <v>1</v>
      </c>
      <c r="BB33" s="1">
        <f t="shared" si="23"/>
        <v>0.875</v>
      </c>
      <c r="BC33">
        <v>1</v>
      </c>
      <c r="BD33">
        <v>1</v>
      </c>
      <c r="BE33">
        <v>0.25</v>
      </c>
      <c r="BF33">
        <v>0.5</v>
      </c>
    </row>
    <row r="34" spans="1:58" s="18" customFormat="1" x14ac:dyDescent="0.25">
      <c r="A34" s="18" t="s">
        <v>100</v>
      </c>
      <c r="B34" s="54">
        <f t="shared" si="12"/>
        <v>0.75</v>
      </c>
      <c r="C34" s="55">
        <v>1</v>
      </c>
      <c r="D34" s="55">
        <v>0.5</v>
      </c>
      <c r="E34" s="52">
        <f t="shared" si="13"/>
        <v>0.35</v>
      </c>
      <c r="F34" s="53">
        <v>0</v>
      </c>
      <c r="G34" s="53">
        <v>0</v>
      </c>
      <c r="H34" s="53">
        <v>0</v>
      </c>
      <c r="I34" s="53">
        <v>0.75</v>
      </c>
      <c r="J34" s="53">
        <v>1</v>
      </c>
      <c r="K34" s="53">
        <v>0.5</v>
      </c>
      <c r="L34" s="84">
        <f t="shared" si="15"/>
        <v>0.50147058823529411</v>
      </c>
      <c r="M34" s="83">
        <v>0.44117647058823528</v>
      </c>
      <c r="N34" s="85">
        <v>0.25</v>
      </c>
      <c r="O34" s="85">
        <v>0.5</v>
      </c>
      <c r="P34" s="85">
        <v>1</v>
      </c>
      <c r="Q34" s="85">
        <v>0.75</v>
      </c>
      <c r="R34" s="123">
        <v>0.5</v>
      </c>
      <c r="S34" s="114">
        <f t="shared" si="16"/>
        <v>0.45137500000000003</v>
      </c>
      <c r="T34" s="112">
        <v>0</v>
      </c>
      <c r="U34" s="114">
        <f t="shared" si="17"/>
        <v>0.57600000000000007</v>
      </c>
      <c r="V34" s="114">
        <v>0.69</v>
      </c>
      <c r="W34" s="113">
        <v>0.69</v>
      </c>
      <c r="X34" s="114">
        <v>1</v>
      </c>
      <c r="Y34" s="115">
        <v>0</v>
      </c>
      <c r="Z34" s="115">
        <v>0</v>
      </c>
      <c r="AA34" s="115">
        <v>1</v>
      </c>
      <c r="AB34" s="114">
        <v>0.38</v>
      </c>
      <c r="AC34" s="114">
        <v>0.06</v>
      </c>
      <c r="AD34" s="116">
        <v>0.6875</v>
      </c>
      <c r="AE34" s="115">
        <v>0</v>
      </c>
      <c r="AF34" s="115">
        <v>0</v>
      </c>
      <c r="AG34" s="114">
        <v>0.38</v>
      </c>
      <c r="AH34" s="115">
        <v>0.69</v>
      </c>
      <c r="AI34" s="114">
        <v>0.69</v>
      </c>
      <c r="AJ34" s="114">
        <v>0.38</v>
      </c>
      <c r="AK34" s="62">
        <f t="shared" si="18"/>
        <v>0.75</v>
      </c>
      <c r="AL34" s="66">
        <v>0.75</v>
      </c>
      <c r="AM34" s="66">
        <v>0.75</v>
      </c>
      <c r="AN34" s="50">
        <f t="shared" si="19"/>
        <v>0.79166666666666663</v>
      </c>
      <c r="AO34" s="60">
        <f t="shared" si="20"/>
        <v>0.9</v>
      </c>
      <c r="AP34" s="61">
        <v>1</v>
      </c>
      <c r="AQ34" s="61">
        <v>1</v>
      </c>
      <c r="AR34" s="61">
        <v>0.5</v>
      </c>
      <c r="AS34" s="58">
        <f t="shared" si="44"/>
        <v>1</v>
      </c>
      <c r="AT34" s="59">
        <v>1</v>
      </c>
      <c r="AU34" s="59">
        <v>1</v>
      </c>
      <c r="AV34" s="59">
        <v>1</v>
      </c>
      <c r="AW34" s="59">
        <v>1</v>
      </c>
      <c r="AX34" s="56">
        <f t="shared" si="22"/>
        <v>0.66666666666666663</v>
      </c>
      <c r="AY34" s="57">
        <v>1</v>
      </c>
      <c r="AZ34" s="57">
        <v>0</v>
      </c>
      <c r="BA34" s="57">
        <v>1</v>
      </c>
      <c r="BB34" s="50">
        <f t="shared" si="23"/>
        <v>0.6</v>
      </c>
      <c r="BC34" s="51">
        <v>0.5</v>
      </c>
      <c r="BD34" s="51">
        <v>1</v>
      </c>
      <c r="BE34" s="51">
        <v>1</v>
      </c>
      <c r="BF34" s="51">
        <v>0.5</v>
      </c>
    </row>
    <row r="35" spans="1:58" x14ac:dyDescent="0.25">
      <c r="A35" t="s">
        <v>38</v>
      </c>
      <c r="B35" s="1">
        <f t="shared" si="12"/>
        <v>0.94</v>
      </c>
      <c r="C35">
        <v>1</v>
      </c>
      <c r="D35">
        <v>0.88</v>
      </c>
      <c r="E35" s="1">
        <f t="shared" si="13"/>
        <v>0.23125000000000001</v>
      </c>
      <c r="F35" s="3">
        <f t="shared" si="14"/>
        <v>0</v>
      </c>
      <c r="G35">
        <v>0</v>
      </c>
      <c r="H35">
        <v>0</v>
      </c>
      <c r="I35">
        <v>1</v>
      </c>
      <c r="J35">
        <v>0.75</v>
      </c>
      <c r="K35">
        <v>0.25</v>
      </c>
      <c r="L35" s="1">
        <f t="shared" si="15"/>
        <v>0.78399999999999992</v>
      </c>
      <c r="M35" s="5">
        <v>0.71</v>
      </c>
      <c r="N35" s="6">
        <v>0.5</v>
      </c>
      <c r="O35" s="6">
        <v>1</v>
      </c>
      <c r="P35" s="7">
        <v>1</v>
      </c>
      <c r="Q35" s="7">
        <v>1</v>
      </c>
      <c r="R35" s="7">
        <v>1</v>
      </c>
      <c r="S35" s="1">
        <f t="shared" si="16"/>
        <v>0.33750000000000002</v>
      </c>
      <c r="T35">
        <v>0</v>
      </c>
      <c r="U35" s="1">
        <f t="shared" si="17"/>
        <v>0.38125000000000009</v>
      </c>
      <c r="V35" s="1">
        <v>0.375</v>
      </c>
      <c r="W35">
        <v>0</v>
      </c>
      <c r="X35">
        <v>0.75</v>
      </c>
      <c r="Y35" s="1">
        <v>0.6875</v>
      </c>
      <c r="Z35" s="1">
        <v>6.25E-2</v>
      </c>
      <c r="AA35">
        <v>0.75</v>
      </c>
      <c r="AB35">
        <v>0.75</v>
      </c>
      <c r="AC35">
        <v>0</v>
      </c>
      <c r="AD35" s="1">
        <v>0.6875</v>
      </c>
      <c r="AE35" s="3">
        <v>0</v>
      </c>
      <c r="AF35" s="3">
        <v>0</v>
      </c>
      <c r="AG35">
        <v>0.75</v>
      </c>
      <c r="AH35">
        <v>0</v>
      </c>
      <c r="AI35">
        <v>0.75</v>
      </c>
      <c r="AJ35">
        <v>0</v>
      </c>
      <c r="AK35" s="1">
        <f t="shared" si="18"/>
        <v>0.16666666666666666</v>
      </c>
      <c r="AL35">
        <v>0</v>
      </c>
      <c r="AM35">
        <v>0.5</v>
      </c>
      <c r="AN35" s="1">
        <f t="shared" si="19"/>
        <v>0.9375</v>
      </c>
      <c r="AO35" s="10">
        <f>(0.4*AP35)+(0.4*AQ35)+(0.2*AR35)</f>
        <v>1</v>
      </c>
      <c r="AP35" s="3">
        <v>1</v>
      </c>
      <c r="AQ35" s="3">
        <v>1</v>
      </c>
      <c r="AR35" s="3">
        <v>1</v>
      </c>
      <c r="AS35" s="3">
        <f t="shared" si="44"/>
        <v>1</v>
      </c>
      <c r="AT35">
        <v>1</v>
      </c>
      <c r="AU35">
        <v>1</v>
      </c>
      <c r="AV35">
        <v>1</v>
      </c>
      <c r="AW35">
        <v>1</v>
      </c>
      <c r="AX35">
        <f t="shared" si="22"/>
        <v>0.75</v>
      </c>
      <c r="AY35">
        <v>1</v>
      </c>
      <c r="AZ35">
        <v>0.25</v>
      </c>
      <c r="BA35">
        <v>1</v>
      </c>
      <c r="BB35" s="3">
        <f t="shared" si="23"/>
        <v>0.99999999999999989</v>
      </c>
      <c r="BC35">
        <v>1</v>
      </c>
      <c r="BD35">
        <v>1</v>
      </c>
      <c r="BE35">
        <v>1</v>
      </c>
      <c r="BF35">
        <v>1</v>
      </c>
    </row>
    <row r="36" spans="1:58" x14ac:dyDescent="0.25">
      <c r="A36" t="s">
        <v>39</v>
      </c>
      <c r="B36" s="3">
        <f t="shared" si="12"/>
        <v>1</v>
      </c>
      <c r="C36">
        <v>1</v>
      </c>
      <c r="D36">
        <v>1</v>
      </c>
      <c r="E36" s="1">
        <f t="shared" si="13"/>
        <v>0.23125000000000001</v>
      </c>
      <c r="F36" s="3">
        <f t="shared" si="14"/>
        <v>0</v>
      </c>
      <c r="G36">
        <v>0</v>
      </c>
      <c r="H36">
        <v>0</v>
      </c>
      <c r="I36">
        <v>1</v>
      </c>
      <c r="J36">
        <v>0.75</v>
      </c>
      <c r="K36">
        <v>0.25</v>
      </c>
      <c r="L36" s="1">
        <f t="shared" si="15"/>
        <v>0.4661764705882353</v>
      </c>
      <c r="M36" s="8">
        <v>0.35294117647058826</v>
      </c>
      <c r="N36" s="6">
        <v>1</v>
      </c>
      <c r="O36" s="6">
        <v>0</v>
      </c>
      <c r="P36" s="7">
        <v>0.75</v>
      </c>
      <c r="Q36" s="7">
        <v>0</v>
      </c>
      <c r="R36" s="7">
        <v>0.5</v>
      </c>
      <c r="S36" s="1">
        <f t="shared" si="16"/>
        <v>0.375</v>
      </c>
      <c r="T36">
        <v>0.75</v>
      </c>
      <c r="U36" s="1">
        <f t="shared" si="17"/>
        <v>0.4</v>
      </c>
      <c r="V36" s="1">
        <v>6.25E-2</v>
      </c>
      <c r="W36" s="1">
        <v>0.6875</v>
      </c>
      <c r="X36">
        <v>1</v>
      </c>
      <c r="Y36">
        <v>0</v>
      </c>
      <c r="Z36" s="3">
        <v>0</v>
      </c>
      <c r="AA36" s="1">
        <v>0.75</v>
      </c>
      <c r="AB36" s="1">
        <v>0.5</v>
      </c>
      <c r="AC36" s="1">
        <v>0</v>
      </c>
      <c r="AD36" s="1">
        <v>0.75</v>
      </c>
      <c r="AE36" s="3">
        <v>0</v>
      </c>
      <c r="AF36" s="3">
        <v>0</v>
      </c>
      <c r="AG36" s="1">
        <v>0.75</v>
      </c>
      <c r="AH36" s="3">
        <v>0</v>
      </c>
      <c r="AI36" s="1">
        <v>0.75</v>
      </c>
      <c r="AJ36">
        <v>0</v>
      </c>
      <c r="AK36" s="90">
        <f t="shared" si="18"/>
        <v>0.5</v>
      </c>
      <c r="AL36">
        <v>0.5</v>
      </c>
      <c r="AM36">
        <v>0.5</v>
      </c>
      <c r="AN36" s="1">
        <f t="shared" si="19"/>
        <v>0.88749999999999996</v>
      </c>
      <c r="AO36" s="1">
        <f t="shared" si="20"/>
        <v>0.55000000000000004</v>
      </c>
      <c r="AP36">
        <v>1</v>
      </c>
      <c r="AQ36">
        <v>0.25</v>
      </c>
      <c r="AR36">
        <v>0.25</v>
      </c>
      <c r="AS36" s="3">
        <f t="shared" si="44"/>
        <v>1</v>
      </c>
      <c r="AT36">
        <v>1</v>
      </c>
      <c r="AU36">
        <v>1</v>
      </c>
      <c r="AV36">
        <v>1</v>
      </c>
      <c r="AW36">
        <v>1</v>
      </c>
      <c r="AX36">
        <f t="shared" si="22"/>
        <v>1</v>
      </c>
      <c r="AY36">
        <v>1</v>
      </c>
      <c r="AZ36">
        <v>1</v>
      </c>
      <c r="BA36">
        <v>1</v>
      </c>
      <c r="BB36" s="3">
        <f t="shared" si="23"/>
        <v>0.99999999999999989</v>
      </c>
      <c r="BC36">
        <v>1</v>
      </c>
      <c r="BD36">
        <v>1</v>
      </c>
      <c r="BE36">
        <v>1</v>
      </c>
      <c r="BF36">
        <v>1</v>
      </c>
    </row>
    <row r="37" spans="1:58" x14ac:dyDescent="0.25">
      <c r="A37" t="s">
        <v>40</v>
      </c>
      <c r="B37" s="1">
        <f t="shared" si="12"/>
        <v>0.94</v>
      </c>
      <c r="C37">
        <v>1</v>
      </c>
      <c r="D37" s="1">
        <v>0.88</v>
      </c>
      <c r="E37" s="1">
        <f t="shared" si="13"/>
        <v>0.23125000000000001</v>
      </c>
      <c r="F37" s="3">
        <f t="shared" si="14"/>
        <v>0</v>
      </c>
      <c r="G37">
        <v>0</v>
      </c>
      <c r="H37">
        <v>0</v>
      </c>
      <c r="I37">
        <v>1</v>
      </c>
      <c r="J37">
        <v>0.75</v>
      </c>
      <c r="K37">
        <v>0.25</v>
      </c>
      <c r="L37" s="12">
        <f t="shared" si="15"/>
        <v>0.41764705882352943</v>
      </c>
      <c r="M37" s="8">
        <v>0.29411764705882354</v>
      </c>
      <c r="N37" s="13">
        <v>0.5</v>
      </c>
      <c r="O37" s="6">
        <v>0</v>
      </c>
      <c r="P37" s="7">
        <v>1</v>
      </c>
      <c r="Q37" s="7">
        <v>0.25</v>
      </c>
      <c r="R37" s="7">
        <v>0.75</v>
      </c>
      <c r="S37" s="1">
        <f t="shared" si="16"/>
        <v>0.37187500000000001</v>
      </c>
      <c r="T37" s="1">
        <v>0.6875</v>
      </c>
      <c r="U37" s="1">
        <f t="shared" si="17"/>
        <v>0.45</v>
      </c>
      <c r="V37">
        <v>0.75</v>
      </c>
      <c r="W37">
        <v>0</v>
      </c>
      <c r="X37">
        <v>1</v>
      </c>
      <c r="Y37">
        <v>0.5</v>
      </c>
      <c r="Z37">
        <v>0</v>
      </c>
      <c r="AA37">
        <v>0.75</v>
      </c>
      <c r="AB37" s="1">
        <v>0.6875</v>
      </c>
      <c r="AC37">
        <v>0</v>
      </c>
      <c r="AD37">
        <v>0</v>
      </c>
      <c r="AE37" s="3">
        <v>0</v>
      </c>
      <c r="AF37" s="3">
        <v>0</v>
      </c>
      <c r="AG37" s="1">
        <v>0.375</v>
      </c>
      <c r="AH37" s="1">
        <v>0.6875</v>
      </c>
      <c r="AI37">
        <v>0.5</v>
      </c>
      <c r="AJ37">
        <v>0</v>
      </c>
      <c r="AK37" s="1">
        <f t="shared" si="18"/>
        <v>0.16666666666666666</v>
      </c>
      <c r="AL37">
        <v>0</v>
      </c>
      <c r="AM37">
        <v>0.5</v>
      </c>
      <c r="AN37" s="1">
        <f t="shared" si="19"/>
        <v>0.63854166666666667</v>
      </c>
      <c r="AO37" s="1">
        <f t="shared" si="20"/>
        <v>0.85000000000000009</v>
      </c>
      <c r="AP37">
        <v>1</v>
      </c>
      <c r="AQ37">
        <v>1</v>
      </c>
      <c r="AR37">
        <v>0.25</v>
      </c>
      <c r="AS37" s="1">
        <f t="shared" si="44"/>
        <v>0.8125</v>
      </c>
      <c r="AT37">
        <v>1</v>
      </c>
      <c r="AU37">
        <v>0.75</v>
      </c>
      <c r="AV37">
        <v>0.5</v>
      </c>
      <c r="AW37">
        <v>1</v>
      </c>
      <c r="AX37" s="1">
        <f t="shared" si="22"/>
        <v>0.41666666666666663</v>
      </c>
      <c r="AY37">
        <v>1</v>
      </c>
      <c r="AZ37">
        <v>0.25</v>
      </c>
      <c r="BA37">
        <v>0</v>
      </c>
      <c r="BB37" s="1">
        <f t="shared" si="23"/>
        <v>0.47499999999999998</v>
      </c>
      <c r="BC37">
        <v>0.25</v>
      </c>
      <c r="BD37">
        <v>1</v>
      </c>
      <c r="BE37">
        <v>1</v>
      </c>
      <c r="BF37">
        <v>1</v>
      </c>
    </row>
    <row r="38" spans="1:58" x14ac:dyDescent="0.25">
      <c r="A38" t="s">
        <v>41</v>
      </c>
      <c r="B38" s="3">
        <f t="shared" si="12"/>
        <v>1</v>
      </c>
      <c r="C38">
        <v>1</v>
      </c>
      <c r="D38">
        <v>1</v>
      </c>
      <c r="E38" s="1">
        <f t="shared" si="13"/>
        <v>0.734375</v>
      </c>
      <c r="F38" s="4">
        <f t="shared" si="14"/>
        <v>0.5</v>
      </c>
      <c r="G38">
        <v>0</v>
      </c>
      <c r="H38">
        <v>1</v>
      </c>
      <c r="I38">
        <v>1</v>
      </c>
      <c r="J38">
        <v>1</v>
      </c>
      <c r="K38" s="15">
        <v>0.75</v>
      </c>
      <c r="L38" s="1">
        <f>((0.4*M38) +(0.2*N38) + (0.1*O38)+ (0.1*P38)+ (0.1*Q38)+(0.1*R38))*1.25</f>
        <v>0.5845588235294118</v>
      </c>
      <c r="M38" s="8">
        <v>0.29411764705882354</v>
      </c>
      <c r="N38" s="6">
        <v>0.75</v>
      </c>
      <c r="O38" s="6">
        <v>0.5</v>
      </c>
      <c r="P38" s="7">
        <v>0.75</v>
      </c>
      <c r="Q38" s="7">
        <v>0.25</v>
      </c>
      <c r="R38" s="7">
        <v>0.5</v>
      </c>
      <c r="S38" s="1">
        <f t="shared" si="16"/>
        <v>0.38750000000000007</v>
      </c>
      <c r="T38">
        <v>0</v>
      </c>
      <c r="U38" s="1">
        <f t="shared" si="17"/>
        <v>0.47500000000000003</v>
      </c>
      <c r="V38">
        <v>1</v>
      </c>
      <c r="W38">
        <v>0.5</v>
      </c>
      <c r="X38">
        <v>1</v>
      </c>
      <c r="Y38">
        <v>0.75</v>
      </c>
      <c r="Z38">
        <v>0</v>
      </c>
      <c r="AA38">
        <v>0</v>
      </c>
      <c r="AB38">
        <v>0.75</v>
      </c>
      <c r="AC38">
        <v>0.25</v>
      </c>
      <c r="AD38">
        <v>0.75</v>
      </c>
      <c r="AE38">
        <v>0.75</v>
      </c>
      <c r="AF38" s="3">
        <v>0</v>
      </c>
      <c r="AG38">
        <v>0.5</v>
      </c>
      <c r="AH38">
        <v>0</v>
      </c>
      <c r="AI38">
        <v>0</v>
      </c>
      <c r="AJ38">
        <v>0</v>
      </c>
      <c r="AK38" s="1">
        <f t="shared" si="18"/>
        <v>0.33333333333333331</v>
      </c>
      <c r="AL38">
        <v>0</v>
      </c>
      <c r="AM38">
        <v>1</v>
      </c>
      <c r="AN38" s="1">
        <f t="shared" si="19"/>
        <v>0.68641666666666667</v>
      </c>
      <c r="AO38" s="1">
        <f t="shared" si="20"/>
        <v>0.70399999999999996</v>
      </c>
      <c r="AP38">
        <v>0.88</v>
      </c>
      <c r="AQ38">
        <v>0.38</v>
      </c>
      <c r="AR38">
        <v>1</v>
      </c>
      <c r="AS38" s="1">
        <f t="shared" si="44"/>
        <v>0.625</v>
      </c>
      <c r="AT38">
        <v>0.25</v>
      </c>
      <c r="AU38">
        <v>0.25</v>
      </c>
      <c r="AV38">
        <v>1</v>
      </c>
      <c r="AW38">
        <v>1</v>
      </c>
      <c r="AX38" s="1">
        <f t="shared" si="22"/>
        <v>0.41666666666666663</v>
      </c>
      <c r="AY38">
        <v>1</v>
      </c>
      <c r="AZ38">
        <v>0</v>
      </c>
      <c r="BA38">
        <v>0.25</v>
      </c>
      <c r="BB38" s="3">
        <f t="shared" si="23"/>
        <v>0.99999999999999989</v>
      </c>
      <c r="BC38">
        <v>1</v>
      </c>
      <c r="BD38">
        <v>1</v>
      </c>
      <c r="BE38">
        <v>1</v>
      </c>
      <c r="BF38">
        <v>1</v>
      </c>
    </row>
    <row r="39" spans="1:58" x14ac:dyDescent="0.25">
      <c r="A39" t="s">
        <v>42</v>
      </c>
      <c r="B39" s="1">
        <f t="shared" si="12"/>
        <v>0.94</v>
      </c>
      <c r="C39">
        <v>1</v>
      </c>
      <c r="D39">
        <v>0.88</v>
      </c>
      <c r="E39" s="1">
        <f t="shared" si="13"/>
        <v>0.125</v>
      </c>
      <c r="F39" s="3">
        <f t="shared" si="14"/>
        <v>0</v>
      </c>
      <c r="G39">
        <v>0</v>
      </c>
      <c r="H39">
        <v>0</v>
      </c>
      <c r="I39">
        <v>1</v>
      </c>
      <c r="J39">
        <v>0.75</v>
      </c>
      <c r="K39">
        <v>0</v>
      </c>
      <c r="L39" s="1">
        <f t="shared" si="15"/>
        <v>0.86911764705882344</v>
      </c>
      <c r="M39" s="8">
        <v>0.73529411764705888</v>
      </c>
      <c r="N39" s="6">
        <v>1</v>
      </c>
      <c r="O39" s="6">
        <v>1</v>
      </c>
      <c r="P39" s="7">
        <v>1</v>
      </c>
      <c r="Q39" s="7">
        <v>0.75</v>
      </c>
      <c r="R39" s="7">
        <v>1</v>
      </c>
      <c r="S39" s="1">
        <f t="shared" si="16"/>
        <v>0.47187499999999999</v>
      </c>
      <c r="T39">
        <v>1</v>
      </c>
      <c r="U39" s="1">
        <f t="shared" si="17"/>
        <v>0.625</v>
      </c>
      <c r="V39" s="1">
        <v>0.75</v>
      </c>
      <c r="W39">
        <v>1</v>
      </c>
      <c r="X39">
        <v>0.75</v>
      </c>
      <c r="Y39">
        <v>0</v>
      </c>
      <c r="Z39" s="3">
        <v>0</v>
      </c>
      <c r="AA39" s="3">
        <v>1</v>
      </c>
      <c r="AB39" s="1">
        <v>0.75</v>
      </c>
      <c r="AC39" s="1">
        <v>0.375</v>
      </c>
      <c r="AD39" s="3">
        <v>0</v>
      </c>
      <c r="AE39" s="3">
        <v>0</v>
      </c>
      <c r="AF39" s="3">
        <v>0</v>
      </c>
      <c r="AG39" s="1">
        <v>0.375</v>
      </c>
      <c r="AH39" s="1">
        <v>0.6875</v>
      </c>
      <c r="AI39" s="3">
        <v>0</v>
      </c>
      <c r="AJ39">
        <v>0</v>
      </c>
      <c r="AK39" s="1">
        <f t="shared" si="18"/>
        <v>0.83333333333333326</v>
      </c>
      <c r="AL39">
        <v>0.75</v>
      </c>
      <c r="AM39">
        <v>1</v>
      </c>
      <c r="AN39" s="1">
        <f t="shared" si="19"/>
        <v>0.82550000000000001</v>
      </c>
      <c r="AO39" s="1">
        <f t="shared" si="20"/>
        <v>0.65200000000000002</v>
      </c>
      <c r="AP39">
        <v>0.63</v>
      </c>
      <c r="AQ39">
        <v>1</v>
      </c>
      <c r="AR39">
        <v>0</v>
      </c>
      <c r="AS39" s="3">
        <f t="shared" si="44"/>
        <v>1</v>
      </c>
      <c r="AT39">
        <v>1</v>
      </c>
      <c r="AU39">
        <v>1</v>
      </c>
      <c r="AV39">
        <v>1</v>
      </c>
      <c r="AW39">
        <v>1</v>
      </c>
      <c r="AX39">
        <f t="shared" si="22"/>
        <v>1</v>
      </c>
      <c r="AY39">
        <v>1</v>
      </c>
      <c r="AZ39">
        <v>1</v>
      </c>
      <c r="BA39">
        <v>1</v>
      </c>
      <c r="BB39" s="1">
        <f t="shared" si="23"/>
        <v>0.64999999999999991</v>
      </c>
      <c r="BC39">
        <v>0.5</v>
      </c>
      <c r="BD39">
        <v>1</v>
      </c>
      <c r="BE39">
        <v>1</v>
      </c>
      <c r="BF39">
        <v>1</v>
      </c>
    </row>
    <row r="40" spans="1:58" x14ac:dyDescent="0.25">
      <c r="A40" t="s">
        <v>43</v>
      </c>
      <c r="B40" s="1">
        <f t="shared" si="12"/>
        <v>0.75</v>
      </c>
      <c r="C40">
        <v>0.75</v>
      </c>
      <c r="D40">
        <v>0.75</v>
      </c>
      <c r="E40" s="1">
        <f t="shared" si="13"/>
        <v>0.05</v>
      </c>
      <c r="F40" s="3">
        <f t="shared" si="14"/>
        <v>0</v>
      </c>
      <c r="G40">
        <v>0</v>
      </c>
      <c r="H40">
        <v>0</v>
      </c>
      <c r="I40">
        <v>1</v>
      </c>
      <c r="J40">
        <v>0</v>
      </c>
      <c r="K40">
        <v>0</v>
      </c>
      <c r="L40" s="1">
        <f t="shared" si="15"/>
        <v>0.24705882352941178</v>
      </c>
      <c r="M40" s="8">
        <v>0.11764705882352941</v>
      </c>
      <c r="N40" s="6">
        <v>1</v>
      </c>
      <c r="O40" s="6">
        <v>0</v>
      </c>
      <c r="P40" s="7">
        <v>0</v>
      </c>
      <c r="Q40" s="7">
        <v>0</v>
      </c>
      <c r="R40" s="7">
        <v>0</v>
      </c>
      <c r="S40" s="1">
        <f t="shared" si="16"/>
        <v>0.33437499999999998</v>
      </c>
      <c r="T40">
        <v>0</v>
      </c>
      <c r="U40" s="1">
        <f t="shared" si="17"/>
        <v>0.45624999999999999</v>
      </c>
      <c r="V40" s="1">
        <v>0.6875</v>
      </c>
      <c r="W40" s="1">
        <v>6.25E-2</v>
      </c>
      <c r="X40">
        <v>1</v>
      </c>
      <c r="Y40" s="1">
        <v>0.6875</v>
      </c>
      <c r="Z40" s="3">
        <v>0</v>
      </c>
      <c r="AA40" s="1">
        <v>0.6875</v>
      </c>
      <c r="AB40" s="1">
        <v>0.75</v>
      </c>
      <c r="AC40" s="3">
        <v>0</v>
      </c>
      <c r="AD40" s="3">
        <v>0</v>
      </c>
      <c r="AE40" s="1">
        <v>0.6875</v>
      </c>
      <c r="AF40" s="3">
        <v>0</v>
      </c>
      <c r="AG40" s="1">
        <v>0</v>
      </c>
      <c r="AH40" s="1">
        <v>0.6875</v>
      </c>
      <c r="AI40" s="3">
        <v>0</v>
      </c>
      <c r="AJ40">
        <v>0</v>
      </c>
      <c r="AK40" s="1">
        <f t="shared" si="18"/>
        <v>0.25</v>
      </c>
      <c r="AL40">
        <v>0</v>
      </c>
      <c r="AM40">
        <v>0.75</v>
      </c>
      <c r="AN40" s="1">
        <f t="shared" si="19"/>
        <v>0.61612500000000003</v>
      </c>
      <c r="AO40" s="1">
        <f t="shared" si="20"/>
        <v>0.55200000000000005</v>
      </c>
      <c r="AP40">
        <v>0.38</v>
      </c>
      <c r="AQ40">
        <v>1</v>
      </c>
      <c r="AR40">
        <v>0</v>
      </c>
      <c r="AS40" s="1">
        <f t="shared" si="44"/>
        <v>0.8125</v>
      </c>
      <c r="AT40">
        <v>1</v>
      </c>
      <c r="AU40">
        <v>1</v>
      </c>
      <c r="AV40">
        <v>0.25</v>
      </c>
      <c r="AW40">
        <v>1</v>
      </c>
      <c r="AX40">
        <f t="shared" si="22"/>
        <v>0.75</v>
      </c>
      <c r="AY40">
        <v>1</v>
      </c>
      <c r="AZ40">
        <v>0.25</v>
      </c>
      <c r="BA40">
        <v>1</v>
      </c>
      <c r="BB40" s="1">
        <f t="shared" si="23"/>
        <v>0.35000000000000003</v>
      </c>
      <c r="BC40">
        <v>0.25</v>
      </c>
      <c r="BD40">
        <v>1</v>
      </c>
      <c r="BE40">
        <v>0.25</v>
      </c>
      <c r="BF40">
        <v>0.5</v>
      </c>
    </row>
    <row r="41" spans="1:58" x14ac:dyDescent="0.25">
      <c r="A41" t="s">
        <v>44</v>
      </c>
      <c r="B41" s="1">
        <f t="shared" si="12"/>
        <v>0.88</v>
      </c>
      <c r="C41">
        <v>0.88</v>
      </c>
      <c r="D41">
        <v>0.88</v>
      </c>
      <c r="E41" s="1">
        <f t="shared" si="13"/>
        <v>0.125</v>
      </c>
      <c r="F41" s="3">
        <f>1-((1-G41)*(1-(0.5*H41)))</f>
        <v>0</v>
      </c>
      <c r="G41">
        <v>0</v>
      </c>
      <c r="H41">
        <v>0</v>
      </c>
      <c r="I41">
        <v>1</v>
      </c>
      <c r="J41">
        <v>0.75</v>
      </c>
      <c r="K41">
        <v>0</v>
      </c>
      <c r="L41" s="1">
        <f t="shared" si="15"/>
        <v>0.64411764705882357</v>
      </c>
      <c r="M41" s="8">
        <v>0.73529411764705888</v>
      </c>
      <c r="N41" s="6">
        <v>1</v>
      </c>
      <c r="O41" s="6">
        <v>0.5</v>
      </c>
      <c r="P41" s="7">
        <v>0.75</v>
      </c>
      <c r="Q41" s="7">
        <v>0</v>
      </c>
      <c r="R41" s="7">
        <v>0.25</v>
      </c>
      <c r="S41" s="1">
        <f t="shared" si="16"/>
        <v>0.515625</v>
      </c>
      <c r="T41">
        <v>0</v>
      </c>
      <c r="U41" s="1">
        <f t="shared" si="17"/>
        <v>0.73750000000000004</v>
      </c>
      <c r="V41">
        <v>1</v>
      </c>
      <c r="W41">
        <v>1</v>
      </c>
      <c r="X41">
        <v>1</v>
      </c>
      <c r="Y41" s="1">
        <v>0.375</v>
      </c>
      <c r="Z41">
        <v>0</v>
      </c>
      <c r="AA41">
        <v>1</v>
      </c>
      <c r="AB41" s="1">
        <v>0.375</v>
      </c>
      <c r="AC41">
        <v>0.5</v>
      </c>
      <c r="AD41" s="1">
        <v>0.6875</v>
      </c>
      <c r="AE41">
        <v>0</v>
      </c>
      <c r="AF41">
        <v>0</v>
      </c>
      <c r="AG41">
        <v>0</v>
      </c>
      <c r="AH41" s="1">
        <v>0.6875</v>
      </c>
      <c r="AI41" s="1">
        <v>0.6875</v>
      </c>
      <c r="AJ41">
        <v>0</v>
      </c>
      <c r="AK41" s="90">
        <f t="shared" si="18"/>
        <v>0.5</v>
      </c>
      <c r="AL41">
        <v>0.5</v>
      </c>
      <c r="AM41">
        <v>0.5</v>
      </c>
      <c r="AN41" s="1">
        <f t="shared" si="19"/>
        <v>0.64687499999999998</v>
      </c>
      <c r="AO41" s="4">
        <f t="shared" si="20"/>
        <v>0.8</v>
      </c>
      <c r="AP41">
        <v>1</v>
      </c>
      <c r="AQ41">
        <v>1</v>
      </c>
      <c r="AR41">
        <v>0</v>
      </c>
      <c r="AS41" s="1">
        <f t="shared" si="44"/>
        <v>0.5625</v>
      </c>
      <c r="AT41">
        <v>0.25</v>
      </c>
      <c r="AU41">
        <v>0.5</v>
      </c>
      <c r="AV41">
        <v>0.5</v>
      </c>
      <c r="AW41">
        <v>1</v>
      </c>
      <c r="AX41">
        <f t="shared" si="22"/>
        <v>0.75</v>
      </c>
      <c r="AY41">
        <v>1</v>
      </c>
      <c r="AZ41">
        <v>0.25</v>
      </c>
      <c r="BA41">
        <v>1</v>
      </c>
      <c r="BB41" s="1">
        <f t="shared" si="23"/>
        <v>0.47499999999999998</v>
      </c>
      <c r="BC41">
        <v>0.25</v>
      </c>
      <c r="BD41">
        <v>1</v>
      </c>
      <c r="BE41">
        <v>1</v>
      </c>
      <c r="BF41">
        <v>1</v>
      </c>
    </row>
    <row r="42" spans="1:58" s="18" customFormat="1" x14ac:dyDescent="0.25">
      <c r="A42" s="18" t="s">
        <v>101</v>
      </c>
      <c r="B42" s="76">
        <f t="shared" si="12"/>
        <v>1</v>
      </c>
      <c r="C42" s="76">
        <v>1</v>
      </c>
      <c r="D42" s="76">
        <v>1</v>
      </c>
      <c r="E42" s="70">
        <f t="shared" si="13"/>
        <v>0.28749999999999998</v>
      </c>
      <c r="F42" s="71">
        <v>0</v>
      </c>
      <c r="G42" s="71">
        <v>0</v>
      </c>
      <c r="H42" s="71">
        <v>0</v>
      </c>
      <c r="I42" s="71">
        <v>0.5</v>
      </c>
      <c r="J42" s="71">
        <v>0.5</v>
      </c>
      <c r="K42" s="68">
        <v>0.5</v>
      </c>
      <c r="L42" s="99">
        <f t="shared" si="15"/>
        <v>0.67399999999999993</v>
      </c>
      <c r="M42" s="101">
        <v>0.81</v>
      </c>
      <c r="N42" s="102">
        <v>0.25</v>
      </c>
      <c r="O42" s="123">
        <v>0.5</v>
      </c>
      <c r="P42" s="100">
        <v>1</v>
      </c>
      <c r="Q42" s="100">
        <v>0.75</v>
      </c>
      <c r="R42" s="100">
        <v>0.75</v>
      </c>
      <c r="S42" s="121">
        <f t="shared" si="16"/>
        <v>0.40399999999999991</v>
      </c>
      <c r="T42" s="119">
        <v>0.69</v>
      </c>
      <c r="U42" s="121">
        <f t="shared" si="17"/>
        <v>0.43799999999999994</v>
      </c>
      <c r="V42" s="120">
        <v>0.69</v>
      </c>
      <c r="W42" s="120">
        <v>1</v>
      </c>
      <c r="X42" s="120">
        <v>1</v>
      </c>
      <c r="Y42" s="121">
        <v>0</v>
      </c>
      <c r="Z42" s="120">
        <v>0</v>
      </c>
      <c r="AA42" s="120">
        <v>0</v>
      </c>
      <c r="AB42" s="121">
        <v>0.75</v>
      </c>
      <c r="AC42" s="120">
        <v>0</v>
      </c>
      <c r="AD42" s="121">
        <v>0.5</v>
      </c>
      <c r="AE42" s="120">
        <v>0</v>
      </c>
      <c r="AF42" s="122">
        <v>0</v>
      </c>
      <c r="AG42" s="121">
        <v>0.38</v>
      </c>
      <c r="AH42" s="121">
        <v>0.69</v>
      </c>
      <c r="AI42" s="121">
        <v>0.69</v>
      </c>
      <c r="AJ42" s="122">
        <v>0</v>
      </c>
      <c r="AK42" s="90">
        <f t="shared" si="18"/>
        <v>0.25</v>
      </c>
      <c r="AL42" s="91">
        <v>0</v>
      </c>
      <c r="AM42" s="91">
        <v>0.75</v>
      </c>
      <c r="AN42" s="88">
        <f t="shared" si="19"/>
        <v>0.82499999999999996</v>
      </c>
      <c r="AO42" s="86">
        <f t="shared" si="20"/>
        <v>0.7</v>
      </c>
      <c r="AP42" s="87">
        <v>1</v>
      </c>
      <c r="AQ42" s="89">
        <v>0.25</v>
      </c>
      <c r="AR42" s="89">
        <v>1</v>
      </c>
      <c r="AS42" s="81">
        <f t="shared" si="44"/>
        <v>0.875</v>
      </c>
      <c r="AT42" s="82">
        <v>0.5</v>
      </c>
      <c r="AU42" s="82">
        <v>1</v>
      </c>
      <c r="AV42" s="82">
        <v>1</v>
      </c>
      <c r="AW42" s="82">
        <v>1</v>
      </c>
      <c r="AX42" s="80">
        <f t="shared" si="22"/>
        <v>0.75</v>
      </c>
      <c r="AY42" s="80">
        <v>1</v>
      </c>
      <c r="AZ42" s="80">
        <v>0.25</v>
      </c>
      <c r="BA42" s="80">
        <v>1</v>
      </c>
      <c r="BB42" s="77">
        <f t="shared" si="23"/>
        <v>0.97499999999999987</v>
      </c>
      <c r="BC42" s="79">
        <v>1</v>
      </c>
      <c r="BD42" s="79">
        <v>1</v>
      </c>
      <c r="BE42" s="79">
        <v>1</v>
      </c>
      <c r="BF42" s="79">
        <v>0.75</v>
      </c>
    </row>
    <row r="43" spans="1:58" x14ac:dyDescent="0.25">
      <c r="A43" t="s">
        <v>45</v>
      </c>
      <c r="B43" s="1">
        <f t="shared" si="12"/>
        <v>0.94</v>
      </c>
      <c r="C43">
        <v>1</v>
      </c>
      <c r="D43">
        <v>0.88</v>
      </c>
      <c r="E43" s="4">
        <f t="shared" si="13"/>
        <v>0.60312499999999991</v>
      </c>
      <c r="F43" s="4">
        <f t="shared" si="14"/>
        <v>0.5</v>
      </c>
      <c r="G43">
        <v>0.5</v>
      </c>
      <c r="H43">
        <v>0</v>
      </c>
      <c r="I43">
        <v>1</v>
      </c>
      <c r="J43">
        <v>0.75</v>
      </c>
      <c r="K43">
        <v>0.25</v>
      </c>
      <c r="L43" s="1">
        <f t="shared" si="15"/>
        <v>0.72352941176470598</v>
      </c>
      <c r="M43" s="8">
        <v>0.80882352941176472</v>
      </c>
      <c r="N43" s="6">
        <v>1</v>
      </c>
      <c r="O43" s="6">
        <v>0.75</v>
      </c>
      <c r="P43" s="7">
        <v>0.25</v>
      </c>
      <c r="Q43" s="7">
        <v>0</v>
      </c>
      <c r="R43" s="7">
        <v>1</v>
      </c>
      <c r="S43" s="1">
        <f t="shared" si="16"/>
        <v>0.23749999999999999</v>
      </c>
      <c r="T43">
        <v>0</v>
      </c>
      <c r="U43" s="1">
        <f t="shared" si="17"/>
        <v>0.28749999999999998</v>
      </c>
      <c r="V43" s="1">
        <v>0.6875</v>
      </c>
      <c r="W43">
        <v>0.25</v>
      </c>
      <c r="X43">
        <v>1</v>
      </c>
      <c r="Y43">
        <v>0</v>
      </c>
      <c r="Z43">
        <v>0</v>
      </c>
      <c r="AA43">
        <v>0</v>
      </c>
      <c r="AB43">
        <v>0.75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0.75</v>
      </c>
      <c r="AI43">
        <v>0</v>
      </c>
      <c r="AJ43" s="1">
        <v>0.375</v>
      </c>
      <c r="AK43" s="3">
        <f t="shared" si="18"/>
        <v>1</v>
      </c>
      <c r="AL43">
        <v>1</v>
      </c>
      <c r="AM43">
        <v>1</v>
      </c>
      <c r="AN43" s="1">
        <f t="shared" si="19"/>
        <v>0.84062499999999996</v>
      </c>
      <c r="AO43" s="4">
        <f t="shared" si="20"/>
        <v>0.8</v>
      </c>
      <c r="AP43">
        <v>1</v>
      </c>
      <c r="AQ43">
        <v>1</v>
      </c>
      <c r="AR43">
        <v>0</v>
      </c>
      <c r="AS43" s="1">
        <f t="shared" si="44"/>
        <v>0.8125</v>
      </c>
      <c r="AT43">
        <v>1</v>
      </c>
      <c r="AU43">
        <v>1</v>
      </c>
      <c r="AV43">
        <v>0.25</v>
      </c>
      <c r="AW43">
        <v>1</v>
      </c>
      <c r="AX43">
        <f t="shared" si="22"/>
        <v>0.75</v>
      </c>
      <c r="AY43">
        <v>1</v>
      </c>
      <c r="AZ43">
        <v>0.25</v>
      </c>
      <c r="BA43">
        <v>1</v>
      </c>
      <c r="BB43" s="3">
        <f t="shared" si="23"/>
        <v>0.99999999999999989</v>
      </c>
      <c r="BC43">
        <v>1</v>
      </c>
      <c r="BD43">
        <v>1</v>
      </c>
      <c r="BE43">
        <v>1</v>
      </c>
      <c r="BF43">
        <v>1</v>
      </c>
    </row>
    <row r="44" spans="1:58" x14ac:dyDescent="0.25">
      <c r="A44" s="78" t="s">
        <v>46</v>
      </c>
      <c r="B44" s="1">
        <f>AVERAGE(B2:B43)</f>
        <v>0.91011904761904761</v>
      </c>
      <c r="C44" s="77">
        <f t="shared" ref="C44:BF44" si="45">AVERAGE(C2:C43)</f>
        <v>0.94452380952380954</v>
      </c>
      <c r="D44" s="77">
        <f t="shared" si="45"/>
        <v>0.87571428571428589</v>
      </c>
      <c r="E44" s="77">
        <f t="shared" si="45"/>
        <v>0.32687872023809522</v>
      </c>
      <c r="F44" s="77">
        <f t="shared" si="45"/>
        <v>0.18005952380952381</v>
      </c>
      <c r="G44" s="77">
        <f t="shared" si="45"/>
        <v>0.1130952380952381</v>
      </c>
      <c r="H44" s="77">
        <f t="shared" si="45"/>
        <v>0.15476190476190477</v>
      </c>
      <c r="I44" s="77">
        <f t="shared" si="45"/>
        <v>0.9464285714285714</v>
      </c>
      <c r="J44" s="77">
        <f t="shared" si="45"/>
        <v>0.65476190476190477</v>
      </c>
      <c r="K44" s="77">
        <f t="shared" si="45"/>
        <v>0.18452380952380953</v>
      </c>
      <c r="L44" s="77">
        <f t="shared" si="45"/>
        <v>0.57515651260504186</v>
      </c>
      <c r="M44" s="77">
        <f t="shared" si="45"/>
        <v>0.51539215686274509</v>
      </c>
      <c r="N44" s="77">
        <f t="shared" si="45"/>
        <v>0.65476190476190477</v>
      </c>
      <c r="O44" s="77">
        <f t="shared" si="45"/>
        <v>0.39880952380952384</v>
      </c>
      <c r="P44" s="77">
        <f t="shared" si="45"/>
        <v>0.68452380952380953</v>
      </c>
      <c r="Q44" s="77">
        <f t="shared" si="45"/>
        <v>0.39880952380952384</v>
      </c>
      <c r="R44" s="77">
        <f t="shared" si="45"/>
        <v>0.63095238095238093</v>
      </c>
      <c r="S44" s="77">
        <f t="shared" si="45"/>
        <v>0.33570833333333328</v>
      </c>
      <c r="T44" s="77">
        <f t="shared" si="45"/>
        <v>0.22339285714285712</v>
      </c>
      <c r="U44" s="77">
        <f t="shared" si="45"/>
        <v>0.39170238095238102</v>
      </c>
      <c r="V44" s="77">
        <f t="shared" si="45"/>
        <v>0.51500000000000001</v>
      </c>
      <c r="W44" s="77">
        <f t="shared" si="45"/>
        <v>0.24708333333333332</v>
      </c>
      <c r="X44" s="77">
        <f t="shared" si="45"/>
        <v>0.84226190476190477</v>
      </c>
      <c r="Y44" s="77">
        <f t="shared" si="45"/>
        <v>0.28273809523809523</v>
      </c>
      <c r="Z44" s="77">
        <f t="shared" si="45"/>
        <v>2.6785714285714284E-2</v>
      </c>
      <c r="AA44" s="77">
        <f t="shared" si="45"/>
        <v>0.6071428571428571</v>
      </c>
      <c r="AB44" s="77">
        <f t="shared" si="45"/>
        <v>0.57750000000000001</v>
      </c>
      <c r="AC44" s="77">
        <f t="shared" si="45"/>
        <v>0.13535714285714284</v>
      </c>
      <c r="AD44" s="77">
        <f t="shared" si="45"/>
        <v>0.32886904761904762</v>
      </c>
      <c r="AE44" s="77">
        <f t="shared" si="45"/>
        <v>0.12053571428571429</v>
      </c>
      <c r="AF44" s="77">
        <f t="shared" si="45"/>
        <v>5.6547619047619048E-2</v>
      </c>
      <c r="AG44" s="77">
        <f t="shared" si="45"/>
        <v>0.35142857142857148</v>
      </c>
      <c r="AH44" s="77">
        <f t="shared" si="45"/>
        <v>0.40946428571428567</v>
      </c>
      <c r="AI44" s="77">
        <f t="shared" si="45"/>
        <v>0.50017857142857147</v>
      </c>
      <c r="AJ44" s="77">
        <f t="shared" si="45"/>
        <v>9.3869047619047616E-2</v>
      </c>
      <c r="AK44" s="77">
        <f t="shared" si="45"/>
        <v>0.58333333333333337</v>
      </c>
      <c r="AL44" s="77">
        <f t="shared" si="45"/>
        <v>0.47619047619047616</v>
      </c>
      <c r="AM44" s="77">
        <f t="shared" si="45"/>
        <v>0.79761904761904767</v>
      </c>
      <c r="AN44" s="77">
        <f t="shared" si="45"/>
        <v>0.74234623015873014</v>
      </c>
      <c r="AO44" s="77">
        <f t="shared" si="45"/>
        <v>0.70404761904761914</v>
      </c>
      <c r="AP44" s="77">
        <f t="shared" si="45"/>
        <v>0.84642857142857153</v>
      </c>
      <c r="AQ44" s="77">
        <f t="shared" si="45"/>
        <v>0.70238095238095233</v>
      </c>
      <c r="AR44" s="77">
        <f t="shared" si="45"/>
        <v>0.42261904761904762</v>
      </c>
      <c r="AS44" s="77">
        <f t="shared" si="45"/>
        <v>0.79172619047619042</v>
      </c>
      <c r="AT44" s="77">
        <f t="shared" si="45"/>
        <v>0.72619047619047616</v>
      </c>
      <c r="AU44" s="77">
        <f t="shared" si="45"/>
        <v>0.8392857142857143</v>
      </c>
      <c r="AV44" s="77">
        <f t="shared" si="45"/>
        <v>0.6964285714285714</v>
      </c>
      <c r="AW44" s="77">
        <f t="shared" si="45"/>
        <v>0.90476190476190477</v>
      </c>
      <c r="AX44" s="77">
        <f t="shared" si="45"/>
        <v>0.7242063492063493</v>
      </c>
      <c r="AY44" s="77">
        <f t="shared" si="45"/>
        <v>0.95238095238095233</v>
      </c>
      <c r="AZ44" s="77">
        <f t="shared" si="45"/>
        <v>0.40476190476190477</v>
      </c>
      <c r="BA44" s="77">
        <f t="shared" si="45"/>
        <v>0.81547619047619047</v>
      </c>
      <c r="BB44" s="77">
        <f t="shared" si="45"/>
        <v>0.74940476190476191</v>
      </c>
      <c r="BC44" s="77">
        <f t="shared" si="45"/>
        <v>0.6964285714285714</v>
      </c>
      <c r="BD44" s="77">
        <f t="shared" si="45"/>
        <v>0.98809523809523814</v>
      </c>
      <c r="BE44" s="77">
        <f t="shared" si="45"/>
        <v>0.7857142857142857</v>
      </c>
      <c r="BF44" s="77">
        <f t="shared" si="45"/>
        <v>0.84523809523809523</v>
      </c>
    </row>
    <row r="45" spans="1:58" x14ac:dyDescent="0.25">
      <c r="A45" s="78" t="s">
        <v>48</v>
      </c>
      <c r="B45" s="12">
        <f>AVERAGE(B6,B8,B9,B11,B16,B21,B23,B26,B31,B33,B36,B37)</f>
        <v>0.91270833333333323</v>
      </c>
      <c r="C45" s="12">
        <f t="shared" ref="C45:BF45" si="46">AVERAGE(C6,C8,C9,C11,C16,C21,C23,C26,C31,C33,C36,C37)</f>
        <v>0.93833333333333335</v>
      </c>
      <c r="D45" s="12">
        <f t="shared" si="46"/>
        <v>0.88708333333333345</v>
      </c>
      <c r="E45" s="1">
        <f t="shared" si="46"/>
        <v>0.14895833333333333</v>
      </c>
      <c r="F45" s="1">
        <f t="shared" si="46"/>
        <v>0</v>
      </c>
      <c r="G45" s="1">
        <f t="shared" si="46"/>
        <v>0</v>
      </c>
      <c r="H45" s="1">
        <f t="shared" si="46"/>
        <v>0</v>
      </c>
      <c r="I45" s="1">
        <f t="shared" si="46"/>
        <v>0.91666666666666663</v>
      </c>
      <c r="J45" s="1">
        <f t="shared" si="46"/>
        <v>0.5</v>
      </c>
      <c r="K45" s="1">
        <f t="shared" si="46"/>
        <v>0.125</v>
      </c>
      <c r="L45" s="1">
        <f>AVERAGE(L6,L8,L9,L11,L16,L21,L23,L26,L31,L33,L36,L37)</f>
        <v>0.48625000000000002</v>
      </c>
      <c r="M45" s="1">
        <f>AVERAGE(M6,M8,M9,M11,M16,M21,M23,M26,M31,M33,M36,M37)</f>
        <v>0.47083333333333321</v>
      </c>
      <c r="N45" s="12">
        <f t="shared" si="46"/>
        <v>0.5625</v>
      </c>
      <c r="O45" s="1">
        <f t="shared" si="46"/>
        <v>0.25</v>
      </c>
      <c r="P45" s="1">
        <f t="shared" si="46"/>
        <v>0.66666666666666663</v>
      </c>
      <c r="Q45" s="1">
        <f t="shared" si="46"/>
        <v>0.27083333333333331</v>
      </c>
      <c r="R45" s="1">
        <f t="shared" si="46"/>
        <v>0.66666666666666663</v>
      </c>
      <c r="S45" s="1">
        <f t="shared" si="46"/>
        <v>0.29921875000000003</v>
      </c>
      <c r="T45" s="1">
        <f t="shared" si="46"/>
        <v>0.18229166666666666</v>
      </c>
      <c r="U45" s="1">
        <f t="shared" si="46"/>
        <v>0.32500000000000001</v>
      </c>
      <c r="V45" s="1">
        <f t="shared" si="46"/>
        <v>0.34895833333333331</v>
      </c>
      <c r="W45" s="1">
        <f t="shared" si="46"/>
        <v>0.17708333333333334</v>
      </c>
      <c r="X45" s="1">
        <f t="shared" si="46"/>
        <v>0.72916666666666663</v>
      </c>
      <c r="Y45" s="1">
        <f t="shared" si="46"/>
        <v>0.30208333333333331</v>
      </c>
      <c r="Z45" s="1">
        <f t="shared" si="46"/>
        <v>5.7291666666666664E-2</v>
      </c>
      <c r="AA45" s="1">
        <f t="shared" si="46"/>
        <v>0.52604166666666663</v>
      </c>
      <c r="AB45" s="1">
        <f t="shared" si="46"/>
        <v>0.59375</v>
      </c>
      <c r="AC45" s="1">
        <f t="shared" si="46"/>
        <v>0.140625</v>
      </c>
      <c r="AD45" s="1">
        <f t="shared" si="46"/>
        <v>0.39583333333333331</v>
      </c>
      <c r="AE45" s="1">
        <f t="shared" si="46"/>
        <v>8.3333333333333329E-2</v>
      </c>
      <c r="AF45" s="1">
        <f t="shared" si="46"/>
        <v>5.7291666666666664E-2</v>
      </c>
      <c r="AG45" s="1">
        <f t="shared" si="46"/>
        <v>0.38541666666666669</v>
      </c>
      <c r="AH45" s="1">
        <f t="shared" si="46"/>
        <v>0.29166666666666669</v>
      </c>
      <c r="AI45" s="1">
        <f t="shared" si="46"/>
        <v>0.60416666666666663</v>
      </c>
      <c r="AJ45" s="1">
        <f t="shared" si="46"/>
        <v>0</v>
      </c>
      <c r="AK45" s="1">
        <f t="shared" si="46"/>
        <v>0.52777777777777779</v>
      </c>
      <c r="AL45" s="1">
        <f t="shared" si="46"/>
        <v>0.4375</v>
      </c>
      <c r="AM45" s="1">
        <f t="shared" si="46"/>
        <v>0.70833333333333337</v>
      </c>
      <c r="AN45" s="12">
        <f t="shared" si="46"/>
        <v>0.75358680555555557</v>
      </c>
      <c r="AO45" s="1">
        <f t="shared" si="46"/>
        <v>0.71483333333333343</v>
      </c>
      <c r="AP45" s="1">
        <f t="shared" si="46"/>
        <v>0.90166666666666673</v>
      </c>
      <c r="AQ45" s="1">
        <f t="shared" si="46"/>
        <v>0.60416666666666663</v>
      </c>
      <c r="AR45" s="1">
        <f t="shared" si="46"/>
        <v>0.5625</v>
      </c>
      <c r="AS45" s="1">
        <f t="shared" si="46"/>
        <v>0.75020833333333325</v>
      </c>
      <c r="AT45" s="1">
        <f t="shared" si="46"/>
        <v>0.75</v>
      </c>
      <c r="AU45" s="1">
        <f t="shared" si="46"/>
        <v>0.83333333333333337</v>
      </c>
      <c r="AV45" s="1">
        <f t="shared" si="46"/>
        <v>0.60416666666666663</v>
      </c>
      <c r="AW45" s="1">
        <f t="shared" si="46"/>
        <v>0.8125</v>
      </c>
      <c r="AX45" s="12">
        <f t="shared" si="46"/>
        <v>0.68055555555555547</v>
      </c>
      <c r="AY45" s="12">
        <f t="shared" si="46"/>
        <v>0.91666666666666663</v>
      </c>
      <c r="AZ45" s="1">
        <f t="shared" si="46"/>
        <v>0.47916666666666669</v>
      </c>
      <c r="BA45" s="1">
        <f t="shared" si="46"/>
        <v>0.64583333333333337</v>
      </c>
      <c r="BB45" s="1">
        <f t="shared" si="46"/>
        <v>0.86874999999999991</v>
      </c>
      <c r="BC45" s="1">
        <f t="shared" si="46"/>
        <v>0.83333333333333337</v>
      </c>
      <c r="BD45" s="1">
        <f t="shared" si="46"/>
        <v>0.95833333333333337</v>
      </c>
      <c r="BE45" s="1">
        <f t="shared" si="46"/>
        <v>0.9375</v>
      </c>
      <c r="BF45" s="1">
        <f t="shared" si="46"/>
        <v>0.95833333333333337</v>
      </c>
    </row>
    <row r="46" spans="1:58" x14ac:dyDescent="0.25">
      <c r="A46" s="78" t="s">
        <v>47</v>
      </c>
      <c r="B46" s="1">
        <f>AVERAGE(B3,B4,B10,B12:B15,B18,B19,B24,B29,B32,B38,B39,B43)</f>
        <v>0.8959999999999998</v>
      </c>
      <c r="C46" s="1">
        <f t="shared" ref="C46:BF46" si="47">AVERAGE(C3,C4,C10,C12:C15,C18,C19,C24,C29,C32,C38,C39,C43)</f>
        <v>0.92666666666666664</v>
      </c>
      <c r="D46" s="1">
        <f t="shared" si="47"/>
        <v>0.86533333333333351</v>
      </c>
      <c r="E46" s="1">
        <f t="shared" si="47"/>
        <v>0.5173437500000001</v>
      </c>
      <c r="F46" s="1">
        <f t="shared" si="47"/>
        <v>0.37083333333333335</v>
      </c>
      <c r="G46" s="1">
        <f t="shared" si="47"/>
        <v>0.18333333333333332</v>
      </c>
      <c r="H46" s="1">
        <f t="shared" si="47"/>
        <v>0.43333333333333335</v>
      </c>
      <c r="I46" s="1">
        <f t="shared" si="47"/>
        <v>0.96666666666666667</v>
      </c>
      <c r="J46" s="1">
        <f t="shared" si="47"/>
        <v>0.75</v>
      </c>
      <c r="K46" s="1">
        <f t="shared" si="47"/>
        <v>0.3</v>
      </c>
      <c r="L46" s="1">
        <f t="shared" si="47"/>
        <v>0.64338725490196091</v>
      </c>
      <c r="M46" s="1">
        <f t="shared" si="47"/>
        <v>0.60607843137254902</v>
      </c>
      <c r="N46" s="1">
        <f t="shared" si="47"/>
        <v>0.83333333333333337</v>
      </c>
      <c r="O46" s="1">
        <f t="shared" si="47"/>
        <v>0.46666666666666667</v>
      </c>
      <c r="P46" s="1">
        <f t="shared" si="47"/>
        <v>0.56666666666666665</v>
      </c>
      <c r="Q46" s="1">
        <f t="shared" si="47"/>
        <v>0.3</v>
      </c>
      <c r="R46" s="1">
        <f t="shared" si="47"/>
        <v>0.6333333333333333</v>
      </c>
      <c r="S46" s="1">
        <f t="shared" si="47"/>
        <v>0.36124999999999996</v>
      </c>
      <c r="T46" s="1">
        <f t="shared" si="47"/>
        <v>0.29166666666666669</v>
      </c>
      <c r="U46" s="1">
        <f t="shared" si="47"/>
        <v>0.38416666666666666</v>
      </c>
      <c r="V46" s="1">
        <f t="shared" si="47"/>
        <v>0.54166666666666663</v>
      </c>
      <c r="W46" s="1">
        <f t="shared" si="47"/>
        <v>0.27083333333333331</v>
      </c>
      <c r="X46" s="1">
        <f t="shared" si="47"/>
        <v>0.8833333333333333</v>
      </c>
      <c r="Y46" s="12">
        <f t="shared" si="47"/>
        <v>0.30833333333333335</v>
      </c>
      <c r="Z46" s="1">
        <f t="shared" si="47"/>
        <v>2.0833333333333332E-2</v>
      </c>
      <c r="AA46" s="12">
        <f t="shared" si="47"/>
        <v>0.49166666666666664</v>
      </c>
      <c r="AB46" s="1">
        <f t="shared" si="47"/>
        <v>0.67500000000000004</v>
      </c>
      <c r="AC46" s="1">
        <f t="shared" si="47"/>
        <v>0.20833333333333334</v>
      </c>
      <c r="AD46" s="1">
        <f t="shared" si="47"/>
        <v>0.3125</v>
      </c>
      <c r="AE46" s="1">
        <f t="shared" si="47"/>
        <v>0.22500000000000001</v>
      </c>
      <c r="AF46" s="1">
        <f t="shared" si="47"/>
        <v>0.1125</v>
      </c>
      <c r="AG46" s="1">
        <f t="shared" si="47"/>
        <v>0.46250000000000002</v>
      </c>
      <c r="AH46" s="1">
        <f t="shared" si="47"/>
        <v>0.47083333333333333</v>
      </c>
      <c r="AI46" s="1">
        <f t="shared" si="47"/>
        <v>0.38750000000000001</v>
      </c>
      <c r="AJ46" s="1">
        <f t="shared" si="47"/>
        <v>0.23749999999999999</v>
      </c>
      <c r="AK46" s="1">
        <f t="shared" si="47"/>
        <v>0.75</v>
      </c>
      <c r="AL46" s="1">
        <f t="shared" si="47"/>
        <v>0.66666666666666663</v>
      </c>
      <c r="AM46" s="1">
        <f t="shared" si="47"/>
        <v>0.91666666666666663</v>
      </c>
      <c r="AN46" s="1">
        <f t="shared" si="47"/>
        <v>0.72967777777777765</v>
      </c>
      <c r="AO46" s="1">
        <f t="shared" si="47"/>
        <v>0.64093333333333335</v>
      </c>
      <c r="AP46" s="1">
        <f t="shared" si="47"/>
        <v>0.76066666666666671</v>
      </c>
      <c r="AQ46" s="1">
        <f t="shared" si="47"/>
        <v>0.71666666666666679</v>
      </c>
      <c r="AR46" s="1">
        <f t="shared" si="47"/>
        <v>0.25</v>
      </c>
      <c r="AS46" s="1">
        <f t="shared" si="47"/>
        <v>0.77500000000000002</v>
      </c>
      <c r="AT46" s="1">
        <f t="shared" si="47"/>
        <v>0.65</v>
      </c>
      <c r="AU46" s="1">
        <f t="shared" si="47"/>
        <v>0.76666666666666672</v>
      </c>
      <c r="AV46" s="1">
        <f t="shared" si="47"/>
        <v>0.71666666666666667</v>
      </c>
      <c r="AW46" s="1">
        <f t="shared" si="47"/>
        <v>0.96666666666666667</v>
      </c>
      <c r="AX46" s="1">
        <f t="shared" si="47"/>
        <v>0.72777777777777763</v>
      </c>
      <c r="AY46" s="1">
        <f t="shared" si="47"/>
        <v>0.93333333333333335</v>
      </c>
      <c r="AZ46" s="1">
        <f t="shared" si="47"/>
        <v>0.4</v>
      </c>
      <c r="BA46" s="1">
        <f t="shared" si="47"/>
        <v>0.85</v>
      </c>
      <c r="BB46" s="1">
        <f t="shared" si="47"/>
        <v>0.77500000000000002</v>
      </c>
      <c r="BC46" s="1">
        <f t="shared" si="47"/>
        <v>0.75</v>
      </c>
      <c r="BD46" s="3">
        <f t="shared" si="47"/>
        <v>1</v>
      </c>
      <c r="BE46" s="1">
        <f t="shared" si="47"/>
        <v>0.65</v>
      </c>
      <c r="BF46" s="1">
        <f t="shared" si="47"/>
        <v>0.85</v>
      </c>
    </row>
    <row r="47" spans="1:58" x14ac:dyDescent="0.25">
      <c r="A47" s="78" t="s">
        <v>103</v>
      </c>
      <c r="B47" s="1">
        <f t="shared" ref="B47:AG47" si="48">AVERAGE(B3, B4, B6, B7,B8, B9, B10, B11, B12, B13, B14, B15, B16, B18, B19, B21, B23,B24,B26,B29,B31, B32, B33,B36, B37, B38,B39,B43)</f>
        <v>0.90473214285714321</v>
      </c>
      <c r="C47" s="77">
        <f t="shared" si="48"/>
        <v>0.93428571428571439</v>
      </c>
      <c r="D47" s="77">
        <f t="shared" si="48"/>
        <v>0.87517857142857136</v>
      </c>
      <c r="E47" s="77">
        <f t="shared" si="48"/>
        <v>0.35304129464285711</v>
      </c>
      <c r="F47" s="77">
        <f t="shared" si="48"/>
        <v>0.19866071428571427</v>
      </c>
      <c r="G47" s="77">
        <f t="shared" si="48"/>
        <v>9.8214285714285712E-2</v>
      </c>
      <c r="H47" s="77">
        <f t="shared" si="48"/>
        <v>0.23214285714285715</v>
      </c>
      <c r="I47" s="77">
        <f t="shared" si="48"/>
        <v>0.9464285714285714</v>
      </c>
      <c r="J47" s="77">
        <f t="shared" si="48"/>
        <v>0.6428571428571429</v>
      </c>
      <c r="K47" s="77">
        <f t="shared" si="48"/>
        <v>0.23214285714285715</v>
      </c>
      <c r="L47" s="77">
        <f t="shared" si="48"/>
        <v>0.58301995798319328</v>
      </c>
      <c r="M47" s="77">
        <f t="shared" si="48"/>
        <v>0.5528991596638656</v>
      </c>
      <c r="N47" s="77">
        <f t="shared" si="48"/>
        <v>0.6964285714285714</v>
      </c>
      <c r="O47" s="77">
        <f t="shared" si="48"/>
        <v>0.375</v>
      </c>
      <c r="P47" s="77">
        <f t="shared" si="48"/>
        <v>0.6160714285714286</v>
      </c>
      <c r="Q47" s="77">
        <f t="shared" si="48"/>
        <v>0.3125</v>
      </c>
      <c r="R47" s="77">
        <f t="shared" si="48"/>
        <v>0.6607142857142857</v>
      </c>
      <c r="S47" s="77">
        <f t="shared" si="48"/>
        <v>0.33203125</v>
      </c>
      <c r="T47" s="77">
        <f t="shared" si="48"/>
        <v>0.234375</v>
      </c>
      <c r="U47" s="77">
        <f t="shared" si="48"/>
        <v>0.35803571428571429</v>
      </c>
      <c r="V47" s="77">
        <f t="shared" si="48"/>
        <v>0.4575892857142857</v>
      </c>
      <c r="W47" s="77">
        <f t="shared" si="48"/>
        <v>0.22098214285714285</v>
      </c>
      <c r="X47" s="77">
        <f t="shared" si="48"/>
        <v>0.8214285714285714</v>
      </c>
      <c r="Y47" s="77">
        <f t="shared" si="48"/>
        <v>0.29464285714285715</v>
      </c>
      <c r="Z47" s="77">
        <f t="shared" si="48"/>
        <v>3.7946428571428568E-2</v>
      </c>
      <c r="AA47" s="77">
        <f t="shared" si="48"/>
        <v>0.515625</v>
      </c>
      <c r="AB47" s="77">
        <f t="shared" si="48"/>
        <v>0.6428571428571429</v>
      </c>
      <c r="AC47" s="77">
        <f t="shared" si="48"/>
        <v>0.171875</v>
      </c>
      <c r="AD47" s="77">
        <f t="shared" si="48"/>
        <v>0.36160714285714285</v>
      </c>
      <c r="AE47" s="77">
        <f t="shared" si="48"/>
        <v>0.15625</v>
      </c>
      <c r="AF47" s="77">
        <f t="shared" si="48"/>
        <v>8.4821428571428575E-2</v>
      </c>
      <c r="AG47" s="77">
        <f t="shared" si="48"/>
        <v>0.41294642857142855</v>
      </c>
      <c r="AH47" s="77">
        <f t="shared" ref="AH47:BF47" si="49">AVERAGE(AH3, AH4, AH6, AH7,AH8, AH9, AH10, AH11, AH12, AH13, AH14, AH15, AH16, AH18, AH19, AH21, AH23,AH24,AH26,AH29,AH31, AH32, AH33,AH36, AH37, AH38,AH39,AH43)</f>
        <v>0.37723214285714285</v>
      </c>
      <c r="AI47" s="77">
        <f t="shared" si="49"/>
        <v>0.49107142857142855</v>
      </c>
      <c r="AJ47" s="77">
        <f t="shared" si="49"/>
        <v>0.12723214285714285</v>
      </c>
      <c r="AK47" s="77">
        <f t="shared" si="49"/>
        <v>0.65178571428571419</v>
      </c>
      <c r="AL47" s="77">
        <f t="shared" si="49"/>
        <v>0.5625</v>
      </c>
      <c r="AM47" s="77">
        <f t="shared" si="49"/>
        <v>0.8303571428571429</v>
      </c>
      <c r="AN47" s="77">
        <f t="shared" si="49"/>
        <v>0.74243601190476183</v>
      </c>
      <c r="AO47" s="77">
        <f t="shared" si="49"/>
        <v>0.68185714285714305</v>
      </c>
      <c r="AP47" s="77">
        <f t="shared" si="49"/>
        <v>0.82964285714285702</v>
      </c>
      <c r="AQ47" s="77">
        <f t="shared" si="49"/>
        <v>0.6785714285714286</v>
      </c>
      <c r="AR47" s="77">
        <f t="shared" si="49"/>
        <v>0.39285714285714285</v>
      </c>
      <c r="AS47" s="77">
        <f t="shared" si="49"/>
        <v>0.77241071428571417</v>
      </c>
      <c r="AT47" s="77">
        <f t="shared" si="49"/>
        <v>0.7053571428571429</v>
      </c>
      <c r="AU47" s="77">
        <f t="shared" si="49"/>
        <v>0.8035714285714286</v>
      </c>
      <c r="AV47" s="77">
        <f t="shared" si="49"/>
        <v>0.6785714285714286</v>
      </c>
      <c r="AW47" s="77">
        <f t="shared" si="49"/>
        <v>0.9017857142857143</v>
      </c>
      <c r="AX47" s="77">
        <f t="shared" si="49"/>
        <v>0.71726190476190488</v>
      </c>
      <c r="AY47" s="77">
        <f t="shared" si="49"/>
        <v>0.9285714285714286</v>
      </c>
      <c r="AZ47" s="77">
        <f t="shared" si="49"/>
        <v>0.45535714285714285</v>
      </c>
      <c r="BA47" s="77">
        <f t="shared" si="49"/>
        <v>0.7678571428571429</v>
      </c>
      <c r="BB47" s="77">
        <f t="shared" si="49"/>
        <v>0.79821428571428565</v>
      </c>
      <c r="BC47" s="77">
        <f t="shared" si="49"/>
        <v>0.7589285714285714</v>
      </c>
      <c r="BD47" s="77">
        <f t="shared" si="49"/>
        <v>0.9821428571428571</v>
      </c>
      <c r="BE47" s="77">
        <f t="shared" si="49"/>
        <v>0.7857142857142857</v>
      </c>
      <c r="BF47" s="77">
        <f t="shared" si="49"/>
        <v>0.9017857142857143</v>
      </c>
    </row>
  </sheetData>
  <sortState ref="A1:C2280">
    <sortCondition ref="A1:A2280"/>
  </sortState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Jeffers</dc:creator>
  <cp:lastModifiedBy>Administrator</cp:lastModifiedBy>
  <dcterms:created xsi:type="dcterms:W3CDTF">2012-09-13T08:55:16Z</dcterms:created>
  <dcterms:modified xsi:type="dcterms:W3CDTF">2015-05-11T08:16:56Z</dcterms:modified>
</cp:coreProperties>
</file>